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 windowWidth="15132" windowHeight="10320" activeTab="1"/>
  </bookViews>
  <sheets>
    <sheet name="New Employee Cost Calculator" sheetId="1" r:id="rId1"/>
    <sheet name="Example New Employee Cost" sheetId="2" r:id="rId2"/>
    <sheet name="New User Checklist" sheetId="3" r:id="rId3"/>
  </sheets>
  <definedNames>
    <definedName name="_xlnm.Print_Area" localSheetId="1">'Example New Employee Cost'!$A$1:$F$58</definedName>
    <definedName name="_xlnm.Print_Area" localSheetId="0">'New Employee Cost Calculator'!$A$1:$F$59</definedName>
    <definedName name="_xlnm.Print_Area" localSheetId="2">'New User Checklist'!$A$1:$F$43</definedName>
  </definedNames>
  <calcPr fullCalcOnLoad="1"/>
</workbook>
</file>

<file path=xl/sharedStrings.xml><?xml version="1.0" encoding="utf-8"?>
<sst xmlns="http://schemas.openxmlformats.org/spreadsheetml/2006/main" count="290" uniqueCount="127">
  <si>
    <t>Total IT Cost of a New Employee</t>
  </si>
  <si>
    <t>Non-IT-Related Costs of a New Employee</t>
  </si>
  <si>
    <t>Total Enterprise Cost of a New Employee</t>
  </si>
  <si>
    <t>Base salary</t>
  </si>
  <si>
    <t>Signing bonus</t>
  </si>
  <si>
    <t>Incentives/commission</t>
  </si>
  <si>
    <t>Paid time off</t>
  </si>
  <si>
    <t>Relocation</t>
  </si>
  <si>
    <t>Establish login and ID cards</t>
  </si>
  <si>
    <t>Day-two troubleshooting check</t>
  </si>
  <si>
    <t>Sign acceptable use policies</t>
  </si>
  <si>
    <t>Telephone setup</t>
  </si>
  <si>
    <t>Establish e-mail account</t>
  </si>
  <si>
    <t>VPN setup</t>
  </si>
  <si>
    <t>Office space/furniture</t>
  </si>
  <si>
    <t>Parking tolls and transportation</t>
  </si>
  <si>
    <t>Request permissions and complete formal paperwork</t>
  </si>
  <si>
    <t>Initial troubleshooting</t>
  </si>
  <si>
    <t>New user PC/laptop</t>
  </si>
  <si>
    <t>Leasing other equipment (e.g. cell phones, PDAs, pagers)</t>
  </si>
  <si>
    <t>Office supplies</t>
  </si>
  <si>
    <t>Ergonomic considerations</t>
  </si>
  <si>
    <t>Training</t>
  </si>
  <si>
    <t>Benefits (e.g. insurance, health, dental, child care, disability)</t>
  </si>
  <si>
    <t>Activity</t>
  </si>
  <si>
    <t>Status</t>
  </si>
  <si>
    <t>Notes</t>
  </si>
  <si>
    <t>Pending</t>
  </si>
  <si>
    <t>Assigned To</t>
  </si>
  <si>
    <t>Description</t>
  </si>
  <si>
    <t>Cost</t>
  </si>
  <si>
    <t>Image PC/laptop</t>
  </si>
  <si>
    <t>Install internal applications</t>
  </si>
  <si>
    <t>Day-one new user status check</t>
  </si>
  <si>
    <t>End of week-one troubleshooting check</t>
  </si>
  <si>
    <t>Date:</t>
  </si>
  <si>
    <t>Employee Name:</t>
  </si>
  <si>
    <t>System/network administration</t>
  </si>
  <si>
    <t>Total Ongoing IT Costs</t>
  </si>
  <si>
    <t>Total Ongoing Non-IT Costs</t>
  </si>
  <si>
    <t>Total Ongoing Enterprise Costs</t>
  </si>
  <si>
    <t>Current/ Ongoing</t>
  </si>
  <si>
    <t>Ongoing</t>
  </si>
  <si>
    <t>Current</t>
  </si>
  <si>
    <t>Total Non-IT Costs of a New Employee</t>
  </si>
  <si>
    <t>Info-Tech Research Group</t>
  </si>
  <si>
    <t>Annual desktop maintenance and upgrades</t>
  </si>
  <si>
    <t>Per-client/user software licenses</t>
  </si>
  <si>
    <t xml:space="preserve">Includes IT-facilitated training only. Multiply the number of hours of training required by the average hourly wage of the IT employee conducting the training. </t>
  </si>
  <si>
    <t xml:space="preserve">Includes standard office supplies - pens, paper, stapler, clips, tissue paper, tacks, highlighters, scissors, file folders, desk organizers, and so on. </t>
  </si>
  <si>
    <t>If paid for by the enterprise.</t>
  </si>
  <si>
    <t>If paid for by the enterprise. If hiring a branch office employee, consider the annual cost of travel to the head office.</t>
  </si>
  <si>
    <t xml:space="preserve">Consider the cost of new office furniture and/or office refurbishing. </t>
  </si>
  <si>
    <r>
      <t xml:space="preserve">Although this is generally included as a part of salary expenses, it may also be worth considering the opportunity cost of not having a productive employee for </t>
    </r>
    <r>
      <rPr>
        <i/>
        <sz val="10"/>
        <rFont val="Arial"/>
        <family val="2"/>
      </rPr>
      <t>x</t>
    </r>
    <r>
      <rPr>
        <sz val="10"/>
        <rFont val="Arial"/>
        <family val="0"/>
      </rPr>
      <t xml:space="preserve"> number of days. The opportunity cost to the enterprise will always be slightly more than the salary cost.</t>
    </r>
  </si>
  <si>
    <t>If applicable.</t>
  </si>
  <si>
    <t>As stated.</t>
  </si>
  <si>
    <t xml:space="preserve">Use the average paid to similar employees on an annual basis. </t>
  </si>
  <si>
    <t xml:space="preserve">Divide the annual salary of the system/network administrator by the total number of users currently supported. </t>
  </si>
  <si>
    <t xml:space="preserve">Includes all software license upgrades, hardware upgrades, and maintenance. </t>
  </si>
  <si>
    <t xml:space="preserve">The average cost for a basic Microsoft setup is approximately $1,200 per user. Add to this the cost of business-specific applications and server client access licenses (CALs). </t>
  </si>
  <si>
    <t>Includes the cost of PCs, laptops, and peripheral devices, as well as the cost of imaging the PC to meet user requirements.</t>
  </si>
  <si>
    <t xml:space="preserve">Includes the time spent by an IT employee for initial setup activities, the cost of security cards and transponders, and the administrative time spent acquiring permissions and sign-off.  </t>
  </si>
  <si>
    <t xml:space="preserve">If paid for by the enterprise. </t>
  </si>
  <si>
    <t>Recruiting costs</t>
  </si>
  <si>
    <t xml:space="preserve">Includes non-IT training costs such as on-site training programs, mentorships, seminars, and eLearning activities. </t>
  </si>
  <si>
    <t>Total Current Enterprise Cost</t>
  </si>
  <si>
    <t>Total Current Non-IT Cost</t>
  </si>
  <si>
    <t>Total Current IT Cost</t>
  </si>
  <si>
    <t>Update phone list and global registries</t>
  </si>
  <si>
    <t>Initial IT training</t>
  </si>
  <si>
    <t>IT Metrics</t>
  </si>
  <si>
    <t>Acquire software and client access licenses</t>
  </si>
  <si>
    <t>Ongoing IT Costs as a Percent of Total Ongoing Employee Costs</t>
  </si>
  <si>
    <t>Telephony service</t>
  </si>
  <si>
    <t>Telephony hardware and setup</t>
  </si>
  <si>
    <t xml:space="preserve">Determine the average per-user cost of phone service including voice mail, conferencing services, fax lines, and services to cell/smart phones. Note, different types of users will have different costs (e.g. consider a call center employee versus a researcher). </t>
  </si>
  <si>
    <t>Includes items such as paper, toner, ink, and printer maintenance. Most multifunctional devices will offer metrics such as cost-per-print and monthly printing volumes - use these to estimate the average per-user cost.</t>
  </si>
  <si>
    <t>Printing and copying</t>
  </si>
  <si>
    <t>Total IT Cost as a Percent of Total New Employee Cost</t>
  </si>
  <si>
    <t xml:space="preserve">This is an example worksheet. The numbers provided are only estimates and should not be viewed as industry benchmarks.  </t>
  </si>
  <si>
    <t>Get permissions from appropriate managers and determine which resources need to made available to the employee.</t>
  </si>
  <si>
    <t>Use standard images for each user type.</t>
  </si>
  <si>
    <t>Grant access rights to the appropriate corporate resources</t>
  </si>
  <si>
    <t>Make sure all appropriate permissions are granted before proceeding with this step.</t>
  </si>
  <si>
    <t>Establish computer and security logins and passwords and issue ID cards</t>
  </si>
  <si>
    <t>Retain administrative control over employee PCs for enhanced security.</t>
  </si>
  <si>
    <t xml:space="preserve">Input standardized e-mail signature, if applicable. </t>
  </si>
  <si>
    <t>Establish training guidelines for all IT-supported client devices and applications.</t>
  </si>
  <si>
    <t xml:space="preserve">Check-in with new user at Day 1 to confirm all initial setup activities have taken place.  </t>
  </si>
  <si>
    <t>Check-in with new user at Day 2 to isolate any initial problems.</t>
  </si>
  <si>
    <t xml:space="preserve">Check-in at the end of Week 1 to identify any problems under normal working conditions. </t>
  </si>
  <si>
    <t xml:space="preserve">This tool is designed to help IT decision makers standardize and track the workflow associated with adding new users. Add/remove activities as needed and use the "Notes" section to detail work requirements.  </t>
  </si>
  <si>
    <t>Add additional applications not included in the standard image. Block any unwanted applications (e.g. peer-to-peer applications, instant messaging).</t>
  </si>
  <si>
    <t>Make sure the new employee knows how to activate their mailbox, change greetings, and send/retrieve messages.</t>
  </si>
  <si>
    <t xml:space="preserve">For phone, e-mail, calendaring, and other internal applications. </t>
  </si>
  <si>
    <t>For remote and traveling employees.</t>
  </si>
  <si>
    <t xml:space="preserve">Before purchasing new licenses, first check to see if the enterprise owns licenses that are going unused (e.g. licenses made available as a result of departing employees, or licenses purchased but never installed). </t>
  </si>
  <si>
    <t>Create personal network drive for file storage</t>
  </si>
  <si>
    <t>Encourage the use of the network drive for all enterprise data so that it can be secured and backed up.</t>
  </si>
  <si>
    <t>Establish and test connection to network printers</t>
  </si>
  <si>
    <t>Establish password for secure print if necessary.</t>
  </si>
  <si>
    <t>Total Ongoing Enterprise Cost</t>
  </si>
  <si>
    <t xml:space="preserve">Total Current Enterprise Cost </t>
  </si>
  <si>
    <t>Includes the cost of a hard/soft phone, adding an additional phone line, applicable software, and configuration.</t>
  </si>
  <si>
    <t>Includes the time spent searching for a candidate, interviewing prospective candidates, and other recruiting-related costs such as headhunters, recruiting firms, job postings, recruiting events, travel costs, internal referral incentives, and so on.</t>
  </si>
  <si>
    <t>HR and administrative overhead</t>
  </si>
  <si>
    <t xml:space="preserve">Divide the annual salary of HR and administrative personnel by the total number of employees currently supported. </t>
  </si>
  <si>
    <t>Finance and payroll overhead</t>
  </si>
  <si>
    <t xml:space="preserve">Divide the annual salary of payroll personnel by the total number of employees currently supported. </t>
  </si>
  <si>
    <t>Infrastructure overhead - servers</t>
  </si>
  <si>
    <t>Infrastructure overhead - storage</t>
  </si>
  <si>
    <t>Infrastructure overhead - processing power</t>
  </si>
  <si>
    <t>Infrastructure overhead - network usage</t>
  </si>
  <si>
    <t>Consider the amount of time initially troubleshooting for a new user and multiply this by the average hourly wage of an IT support person. Initial troubleshooting might include a quick check-in with the new user at Day 1, Day 2, and at the end of Week 1 to ensure that the new installation is problem-free.</t>
  </si>
  <si>
    <t xml:space="preserve">New employees are occasionally afforded certain ergonomic considerations upon request. This will certainly be true for employees with physical disabilities or other accessibility requirements. Consider the cost of ergonomic keyboards and other input devices, keyboard trays, specialized desk chairs, larger/raised monitors, anti-glare devices, and desk lamps. </t>
  </si>
  <si>
    <t xml:space="preserve">Includes costs such as server licensing, maintenance, and upgrades. Use the total costs for the business unit and divide by the number of users that currently access these resources to get a per-user figure.   </t>
  </si>
  <si>
    <t xml:space="preserve">Look at the cost of SAN an NAS devices. Use the total costs for the business unit and divide by the number of users that currently access these resources to get a per-user figure.   </t>
  </si>
  <si>
    <t xml:space="preserve">If managed separately and metered, look at the processing power used by the  business unit and the cost of providing this. Divide by the number of users that currently access these resources to get a per-user figure.   </t>
  </si>
  <si>
    <t xml:space="preserve">Look at LAN, WAN, and wireless costs. If usage is metered, use the total costs for the business unit and divide by the number of users that currently access these resources to get a per-user figure.   </t>
  </si>
  <si>
    <t>IT-Related Costs of New Employee</t>
  </si>
  <si>
    <t>New Employee Cost Calculator</t>
  </si>
  <si>
    <t>New Employee Cost Calculator - Example Worksheet</t>
  </si>
  <si>
    <t>New User Checklist</t>
  </si>
  <si>
    <t xml:space="preserve">This tool is designed to help IT decision makers determine the immediate and ongoing costs of adding new users. Complete the worksheet by filling in the cost column and adding/removing cost items as necessary. Cost items are designated as either "current" one-time costs, or "ongoing" recurring costs - adjust these designations as appropriate. For an example of how to complete the sheet, see the Example Worksheet included with this file. For a list of activities that IT must complete, see the New Employee Checklist. 
Cost items are separated into IT costs and non-IT costs. IT costs are those that can be levied against business units if the enterprise is operating an IT chargeback model. These costs are also valuable for IT accounting and control. The non-IT component is not required for chargebacks and will likely not be completed by the IT department. This second  section is included to help enterprises that wish to manage the overall process of adding employees and should be completed in conjunction with HR and other business units.  </t>
  </si>
  <si>
    <t>Ongoing help desk costs</t>
  </si>
  <si>
    <t>Determine the average number of incidents per employee in the department and multiply this by the average time-per-incident (in hours) and the average hourly wage of a help desk employee.</t>
  </si>
  <si>
    <t xml:space="preserve">Sign, review, and submit acceptable use policies. Consider all applicable policies, including: e-mail, instant messaging, Internet, teleworking, laptop, PDA, cell phone, remote access, telephone, Weblog, and wireless security.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</si>
</sst>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
    <numFmt numFmtId="166" formatCode="&quot;$&quot;#"/>
    <numFmt numFmtId="167" formatCode="[$-409]dddd\,\ mmmm\ dd\,\ yyyy"/>
    <numFmt numFmtId="168" formatCode="[$-409]mmmm\ d\,\ yyyy;@"/>
    <numFmt numFmtId="169" formatCode="&quot;$&quot;#,##0"/>
  </numFmts>
  <fonts count="11">
    <font>
      <sz val="10"/>
      <name val="Arial"/>
      <family val="0"/>
    </font>
    <font>
      <sz val="8"/>
      <name val="Arial"/>
      <family val="0"/>
    </font>
    <font>
      <b/>
      <sz val="10"/>
      <name val="Arial"/>
      <family val="2"/>
    </font>
    <font>
      <b/>
      <sz val="11"/>
      <name val="Arial"/>
      <family val="2"/>
    </font>
    <font>
      <b/>
      <sz val="11"/>
      <color indexed="52"/>
      <name val="Arial"/>
      <family val="2"/>
    </font>
    <font>
      <sz val="10"/>
      <color indexed="52"/>
      <name val="Arial"/>
      <family val="2"/>
    </font>
    <font>
      <b/>
      <sz val="22"/>
      <color indexed="9"/>
      <name val="Arial"/>
      <family val="2"/>
    </font>
    <font>
      <b/>
      <sz val="26"/>
      <name val="Arial"/>
      <family val="2"/>
    </font>
    <font>
      <b/>
      <sz val="20"/>
      <name val="Arial"/>
      <family val="2"/>
    </font>
    <font>
      <i/>
      <sz val="10"/>
      <name val="Arial"/>
      <family val="2"/>
    </font>
    <font>
      <b/>
      <i/>
      <sz val="10"/>
      <name val="Arial"/>
      <family val="2"/>
    </font>
  </fonts>
  <fills count="10">
    <fill>
      <patternFill/>
    </fill>
    <fill>
      <patternFill patternType="gray125"/>
    </fill>
    <fill>
      <patternFill patternType="solid">
        <fgColor indexed="52"/>
        <bgColor indexed="64"/>
      </patternFill>
    </fill>
    <fill>
      <patternFill patternType="solid">
        <fgColor indexed="16"/>
        <bgColor indexed="64"/>
      </patternFill>
    </fill>
    <fill>
      <patternFill patternType="solid">
        <fgColor indexed="62"/>
        <bgColor indexed="64"/>
      </patternFill>
    </fill>
    <fill>
      <patternFill patternType="solid">
        <fgColor indexed="46"/>
        <bgColor indexed="64"/>
      </patternFill>
    </fill>
    <fill>
      <patternFill patternType="solid">
        <fgColor indexed="13"/>
        <bgColor indexed="64"/>
      </patternFill>
    </fill>
    <fill>
      <patternFill patternType="solid">
        <fgColor indexed="58"/>
        <bgColor indexed="64"/>
      </patternFill>
    </fill>
    <fill>
      <patternFill patternType="solid">
        <fgColor indexed="63"/>
        <bgColor indexed="64"/>
      </patternFill>
    </fill>
    <fill>
      <patternFill patternType="solid">
        <fgColor indexed="31"/>
        <bgColor indexed="64"/>
      </patternFill>
    </fill>
  </fills>
  <borders count="18">
    <border>
      <left/>
      <right/>
      <top/>
      <bottom/>
      <diagonal/>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style="thin">
        <color indexed="48"/>
      </bottom>
    </border>
    <border>
      <left style="thin"/>
      <right style="thin"/>
      <top style="thin">
        <color indexed="48"/>
      </top>
      <bottom style="thin">
        <color indexed="48"/>
      </bottom>
    </border>
    <border>
      <left style="thin"/>
      <right style="thin"/>
      <top style="thin">
        <color indexed="48"/>
      </top>
      <bottom>
        <color indexed="63"/>
      </bottom>
    </border>
    <border>
      <left style="thin"/>
      <right style="thin"/>
      <top style="thin">
        <color indexed="48"/>
      </top>
      <bottom style="thin"/>
    </border>
    <border>
      <left style="thin"/>
      <right style="thin"/>
      <top>
        <color indexed="63"/>
      </top>
      <bottom style="thin">
        <color indexed="48"/>
      </bottom>
    </border>
    <border>
      <left style="thin"/>
      <right>
        <color indexed="63"/>
      </right>
      <top style="thin"/>
      <bottom style="thin">
        <color indexed="48"/>
      </bottom>
    </border>
    <border>
      <left>
        <color indexed="63"/>
      </left>
      <right style="thin"/>
      <top style="thin"/>
      <bottom style="thin">
        <color indexed="48"/>
      </bottom>
    </border>
    <border>
      <left style="thin"/>
      <right>
        <color indexed="63"/>
      </right>
      <top>
        <color indexed="63"/>
      </top>
      <bottom style="thin">
        <color indexed="48"/>
      </bottom>
    </border>
    <border>
      <left>
        <color indexed="63"/>
      </left>
      <right style="thin"/>
      <top>
        <color indexed="63"/>
      </top>
      <bottom style="thin">
        <color indexed="48"/>
      </bottom>
    </border>
    <border>
      <left style="thin"/>
      <right>
        <color indexed="63"/>
      </right>
      <top style="thin">
        <color indexed="48"/>
      </top>
      <bottom style="thin">
        <color indexed="48"/>
      </bottom>
    </border>
    <border>
      <left>
        <color indexed="63"/>
      </left>
      <right style="thin"/>
      <top style="thin">
        <color indexed="48"/>
      </top>
      <bottom style="thin">
        <color indexed="48"/>
      </bottom>
    </border>
    <border>
      <left style="thin"/>
      <right>
        <color indexed="63"/>
      </right>
      <top style="thin">
        <color indexed="48"/>
      </top>
      <bottom style="thin"/>
    </border>
    <border>
      <left>
        <color indexed="63"/>
      </left>
      <right style="thin"/>
      <top style="thin">
        <color indexed="48"/>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0" fillId="2" borderId="0" xfId="0" applyFill="1" applyAlignment="1">
      <alignment wrapText="1"/>
    </xf>
    <xf numFmtId="0" fontId="0" fillId="2" borderId="0" xfId="0" applyFill="1" applyAlignment="1">
      <alignment/>
    </xf>
    <xf numFmtId="0" fontId="0" fillId="2" borderId="0" xfId="0" applyFill="1" applyAlignment="1">
      <alignment horizontal="center" vertical="center"/>
    </xf>
    <xf numFmtId="0" fontId="0" fillId="2" borderId="0" xfId="0" applyFill="1" applyAlignment="1">
      <alignment horizontal="right"/>
    </xf>
    <xf numFmtId="0" fontId="0" fillId="2" borderId="0" xfId="0" applyFill="1" applyBorder="1" applyAlignment="1">
      <alignment/>
    </xf>
    <xf numFmtId="0" fontId="0" fillId="2" borderId="0" xfId="0" applyFill="1" applyBorder="1" applyAlignment="1">
      <alignment horizontal="center" vertical="center"/>
    </xf>
    <xf numFmtId="0" fontId="0" fillId="2" borderId="0" xfId="0" applyFill="1" applyAlignment="1">
      <alignment horizontal="right" vertical="center"/>
    </xf>
    <xf numFmtId="164" fontId="0" fillId="2" borderId="0" xfId="0" applyNumberFormat="1" applyFill="1" applyAlignment="1">
      <alignment/>
    </xf>
    <xf numFmtId="0" fontId="0" fillId="2" borderId="0" xfId="0" applyFill="1" applyAlignment="1">
      <alignment horizontal="left" vertical="center" wrapText="1"/>
    </xf>
    <xf numFmtId="0" fontId="2" fillId="2" borderId="0" xfId="0" applyFont="1" applyFill="1" applyAlignment="1">
      <alignment horizontal="left" vertical="center" wrapText="1"/>
    </xf>
    <xf numFmtId="164" fontId="2" fillId="2" borderId="0" xfId="0" applyNumberFormat="1" applyFont="1" applyFill="1" applyBorder="1" applyAlignment="1">
      <alignment/>
    </xf>
    <xf numFmtId="164" fontId="3" fillId="2" borderId="0" xfId="0" applyNumberFormat="1" applyFont="1" applyFill="1" applyBorder="1" applyAlignment="1">
      <alignment/>
    </xf>
    <xf numFmtId="164" fontId="0" fillId="2" borderId="0" xfId="0" applyNumberFormat="1" applyFill="1" applyBorder="1" applyAlignment="1">
      <alignment/>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5" fillId="3" borderId="2" xfId="0" applyFont="1" applyFill="1" applyBorder="1" applyAlignment="1">
      <alignment/>
    </xf>
    <xf numFmtId="0" fontId="3" fillId="4" borderId="2" xfId="0" applyFont="1" applyFill="1" applyBorder="1" applyAlignment="1">
      <alignment horizontal="right" vertical="center" wrapText="1"/>
    </xf>
    <xf numFmtId="0" fontId="2" fillId="4" borderId="2" xfId="0" applyFont="1" applyFill="1" applyBorder="1" applyAlignment="1">
      <alignment horizontal="right" vertical="center" wrapText="1"/>
    </xf>
    <xf numFmtId="0" fontId="2" fillId="4" borderId="2" xfId="0" applyFont="1" applyFill="1" applyBorder="1" applyAlignment="1">
      <alignment horizontal="right" wrapText="1"/>
    </xf>
    <xf numFmtId="0" fontId="7" fillId="5" borderId="0" xfId="0" applyFont="1" applyFill="1" applyBorder="1" applyAlignment="1">
      <alignment horizontal="center" vertical="center" wrapText="1"/>
    </xf>
    <xf numFmtId="0" fontId="6" fillId="6" borderId="0" xfId="0" applyFont="1" applyFill="1" applyBorder="1" applyAlignment="1">
      <alignment/>
    </xf>
    <xf numFmtId="0" fontId="8" fillId="6" borderId="0" xfId="0" applyFont="1" applyFill="1" applyBorder="1" applyAlignment="1">
      <alignment vertical="center" wrapText="1"/>
    </xf>
    <xf numFmtId="0" fontId="0" fillId="7" borderId="4" xfId="0" applyFill="1" applyBorder="1" applyAlignment="1" applyProtection="1">
      <alignment horizontal="left" vertical="center" wrapText="1"/>
      <protection locked="0"/>
    </xf>
    <xf numFmtId="164" fontId="0" fillId="7" borderId="4" xfId="0" applyNumberFormat="1" applyFill="1" applyBorder="1" applyAlignment="1" applyProtection="1">
      <alignment/>
      <protection locked="0"/>
    </xf>
    <xf numFmtId="164" fontId="0" fillId="7" borderId="4" xfId="0" applyNumberFormat="1" applyFill="1" applyBorder="1" applyAlignment="1" applyProtection="1">
      <alignment horizontal="center" vertical="center"/>
      <protection locked="0"/>
    </xf>
    <xf numFmtId="0" fontId="0" fillId="7" borderId="5" xfId="0" applyFill="1" applyBorder="1" applyAlignment="1" applyProtection="1">
      <alignment horizontal="left" vertical="center" wrapText="1"/>
      <protection locked="0"/>
    </xf>
    <xf numFmtId="164" fontId="0" fillId="7" borderId="5" xfId="0" applyNumberFormat="1" applyFill="1" applyBorder="1" applyAlignment="1" applyProtection="1">
      <alignment horizontal="center" vertical="center"/>
      <protection locked="0"/>
    </xf>
    <xf numFmtId="0" fontId="0" fillId="7" borderId="5" xfId="0" applyFill="1" applyBorder="1" applyAlignment="1" applyProtection="1">
      <alignment horizontal="left" vertical="center"/>
      <protection locked="0"/>
    </xf>
    <xf numFmtId="0" fontId="0" fillId="7" borderId="6" xfId="0" applyFill="1" applyBorder="1" applyAlignment="1" applyProtection="1">
      <alignment horizontal="left" vertical="center" wrapText="1"/>
      <protection locked="0"/>
    </xf>
    <xf numFmtId="164" fontId="0" fillId="7" borderId="6" xfId="0" applyNumberFormat="1" applyFill="1" applyBorder="1" applyAlignment="1" applyProtection="1">
      <alignment horizontal="center" vertical="center"/>
      <protection locked="0"/>
    </xf>
    <xf numFmtId="0" fontId="0" fillId="7" borderId="7" xfId="0" applyFill="1" applyBorder="1" applyAlignment="1" applyProtection="1">
      <alignment horizontal="left" vertical="center" wrapText="1"/>
      <protection locked="0"/>
    </xf>
    <xf numFmtId="164" fontId="0" fillId="7" borderId="2" xfId="0" applyNumberFormat="1" applyFill="1" applyBorder="1" applyAlignment="1" applyProtection="1">
      <alignment/>
      <protection locked="0"/>
    </xf>
    <xf numFmtId="164" fontId="0" fillId="7" borderId="7" xfId="0" applyNumberFormat="1" applyFill="1" applyBorder="1" applyAlignment="1" applyProtection="1">
      <alignment horizontal="center" vertical="center"/>
      <protection locked="0"/>
    </xf>
    <xf numFmtId="0" fontId="0" fillId="7" borderId="4" xfId="0" applyFill="1" applyBorder="1" applyAlignment="1" applyProtection="1">
      <alignment vertical="center" wrapText="1"/>
      <protection locked="0"/>
    </xf>
    <xf numFmtId="0" fontId="0" fillId="7" borderId="5" xfId="0" applyFill="1" applyBorder="1" applyAlignment="1" applyProtection="1">
      <alignment vertical="center" wrapText="1"/>
      <protection locked="0"/>
    </xf>
    <xf numFmtId="0" fontId="0" fillId="7" borderId="6" xfId="0" applyFill="1" applyBorder="1" applyAlignment="1" applyProtection="1">
      <alignment vertical="center" wrapText="1"/>
      <protection locked="0"/>
    </xf>
    <xf numFmtId="0" fontId="0" fillId="7" borderId="7" xfId="0" applyFill="1" applyBorder="1" applyAlignment="1" applyProtection="1">
      <alignment vertical="center" wrapText="1"/>
      <protection locked="0"/>
    </xf>
    <xf numFmtId="169" fontId="0" fillId="7" borderId="4" xfId="0" applyNumberFormat="1" applyFill="1" applyBorder="1" applyAlignment="1" applyProtection="1">
      <alignment/>
      <protection locked="0"/>
    </xf>
    <xf numFmtId="169" fontId="0" fillId="7" borderId="5" xfId="0" applyNumberFormat="1" applyFill="1" applyBorder="1" applyAlignment="1" applyProtection="1">
      <alignment/>
      <protection locked="0"/>
    </xf>
    <xf numFmtId="169" fontId="0" fillId="7" borderId="6" xfId="0" applyNumberFormat="1" applyFill="1" applyBorder="1" applyAlignment="1" applyProtection="1">
      <alignment/>
      <protection locked="0"/>
    </xf>
    <xf numFmtId="169" fontId="0" fillId="7" borderId="7" xfId="0" applyNumberFormat="1" applyFill="1" applyBorder="1" applyAlignment="1" applyProtection="1">
      <alignment/>
      <protection locked="0"/>
    </xf>
    <xf numFmtId="169" fontId="3" fillId="8" borderId="2" xfId="0" applyNumberFormat="1" applyFont="1" applyFill="1" applyBorder="1" applyAlignment="1">
      <alignment/>
    </xf>
    <xf numFmtId="169" fontId="2" fillId="8" borderId="2" xfId="0" applyNumberFormat="1" applyFont="1" applyFill="1" applyBorder="1" applyAlignment="1">
      <alignment/>
    </xf>
    <xf numFmtId="169" fontId="0" fillId="2" borderId="0" xfId="0" applyNumberFormat="1" applyFill="1" applyAlignment="1">
      <alignment/>
    </xf>
    <xf numFmtId="0" fontId="0" fillId="7" borderId="8" xfId="0" applyFill="1" applyBorder="1" applyAlignment="1" applyProtection="1">
      <alignment horizontal="left" vertical="center" wrapText="1"/>
      <protection locked="0"/>
    </xf>
    <xf numFmtId="169" fontId="0" fillId="7" borderId="8" xfId="0" applyNumberFormat="1" applyFill="1" applyBorder="1" applyAlignment="1" applyProtection="1">
      <alignment/>
      <protection locked="0"/>
    </xf>
    <xf numFmtId="164" fontId="0" fillId="7" borderId="8" xfId="0" applyNumberFormat="1" applyFill="1" applyBorder="1" applyAlignment="1" applyProtection="1">
      <alignment/>
      <protection locked="0"/>
    </xf>
    <xf numFmtId="164" fontId="0" fillId="7" borderId="8" xfId="0" applyNumberFormat="1" applyFill="1" applyBorder="1" applyAlignment="1" applyProtection="1">
      <alignment horizontal="center" vertical="center"/>
      <protection locked="0"/>
    </xf>
    <xf numFmtId="0" fontId="0" fillId="7" borderId="8" xfId="0" applyFill="1" applyBorder="1" applyAlignment="1" applyProtection="1">
      <alignment vertical="center" wrapText="1"/>
      <protection locked="0"/>
    </xf>
    <xf numFmtId="10" fontId="2" fillId="8" borderId="2" xfId="0" applyNumberFormat="1" applyFont="1" applyFill="1" applyBorder="1" applyAlignment="1">
      <alignment/>
    </xf>
    <xf numFmtId="0" fontId="0" fillId="7" borderId="9" xfId="0" applyFill="1" applyBorder="1" applyAlignment="1" applyProtection="1">
      <alignment vertical="center" wrapText="1"/>
      <protection locked="0"/>
    </xf>
    <xf numFmtId="0" fontId="0" fillId="7" borderId="4" xfId="0" applyFill="1" applyBorder="1" applyAlignment="1" applyProtection="1">
      <alignment horizontal="center" vertical="center" wrapText="1"/>
      <protection locked="0"/>
    </xf>
    <xf numFmtId="0" fontId="0" fillId="7" borderId="4" xfId="0" applyFill="1" applyBorder="1" applyAlignment="1" applyProtection="1">
      <alignment horizontal="center" vertical="center"/>
      <protection locked="0"/>
    </xf>
    <xf numFmtId="0" fontId="0" fillId="7" borderId="10" xfId="0" applyFill="1" applyBorder="1" applyAlignment="1" applyProtection="1">
      <alignment vertical="center" wrapText="1"/>
      <protection locked="0"/>
    </xf>
    <xf numFmtId="0" fontId="0" fillId="7" borderId="11" xfId="0" applyFill="1" applyBorder="1" applyAlignment="1" applyProtection="1">
      <alignment vertical="center" wrapText="1"/>
      <protection locked="0"/>
    </xf>
    <xf numFmtId="0" fontId="0" fillId="7" borderId="8" xfId="0" applyFill="1" applyBorder="1" applyAlignment="1" applyProtection="1">
      <alignment horizontal="center" vertical="center" wrapText="1"/>
      <protection locked="0"/>
    </xf>
    <xf numFmtId="0" fontId="0" fillId="7" borderId="8" xfId="0" applyFill="1" applyBorder="1" applyAlignment="1" applyProtection="1">
      <alignment horizontal="center" vertical="center"/>
      <protection locked="0"/>
    </xf>
    <xf numFmtId="0" fontId="0" fillId="7" borderId="12" xfId="0" applyFill="1" applyBorder="1" applyAlignment="1" applyProtection="1">
      <alignment vertical="center" wrapText="1"/>
      <protection locked="0"/>
    </xf>
    <xf numFmtId="0" fontId="0" fillId="7" borderId="13" xfId="0" applyFill="1" applyBorder="1" applyAlignment="1" applyProtection="1">
      <alignment vertical="center" wrapText="1"/>
      <protection locked="0"/>
    </xf>
    <xf numFmtId="0" fontId="0" fillId="7" borderId="5" xfId="0" applyFill="1" applyBorder="1" applyAlignment="1" applyProtection="1">
      <alignment horizontal="center" vertical="center" wrapText="1"/>
      <protection locked="0"/>
    </xf>
    <xf numFmtId="0" fontId="0" fillId="7" borderId="5" xfId="0" applyFill="1" applyBorder="1" applyAlignment="1" applyProtection="1">
      <alignment horizontal="center" vertical="center"/>
      <protection locked="0"/>
    </xf>
    <xf numFmtId="0" fontId="0" fillId="7" borderId="14" xfId="0" applyFill="1" applyBorder="1" applyAlignment="1" applyProtection="1">
      <alignment vertical="center" wrapText="1"/>
      <protection locked="0"/>
    </xf>
    <xf numFmtId="0" fontId="0" fillId="7" borderId="15" xfId="0" applyFill="1" applyBorder="1" applyAlignment="1" applyProtection="1">
      <alignment vertical="center" wrapText="1"/>
      <protection locked="0"/>
    </xf>
    <xf numFmtId="0" fontId="0" fillId="7" borderId="7" xfId="0" applyFill="1" applyBorder="1" applyAlignment="1" applyProtection="1">
      <alignment horizontal="center" vertical="center" wrapText="1"/>
      <protection locked="0"/>
    </xf>
    <xf numFmtId="0" fontId="0" fillId="7" borderId="7" xfId="0" applyFill="1" applyBorder="1" applyAlignment="1" applyProtection="1">
      <alignment horizontal="center" vertical="center"/>
      <protection locked="0"/>
    </xf>
    <xf numFmtId="0" fontId="0" fillId="7" borderId="16" xfId="0" applyFill="1" applyBorder="1" applyAlignment="1" applyProtection="1">
      <alignment wrapText="1"/>
      <protection locked="0"/>
    </xf>
    <xf numFmtId="169" fontId="2" fillId="9" borderId="2" xfId="0" applyNumberFormat="1" applyFont="1" applyFill="1" applyBorder="1" applyAlignment="1">
      <alignment/>
    </xf>
    <xf numFmtId="10" fontId="2" fillId="9" borderId="2" xfId="0" applyNumberFormat="1" applyFont="1" applyFill="1" applyBorder="1" applyAlignment="1">
      <alignment/>
    </xf>
    <xf numFmtId="169" fontId="3" fillId="9" borderId="2" xfId="0" applyNumberFormat="1" applyFont="1" applyFill="1" applyBorder="1" applyAlignment="1">
      <alignment/>
    </xf>
    <xf numFmtId="0" fontId="0" fillId="2" borderId="0" xfId="0" applyFill="1" applyAlignment="1">
      <alignment horizontal="left" vertical="center" wrapText="1"/>
    </xf>
    <xf numFmtId="0" fontId="8" fillId="5" borderId="0" xfId="0" applyFont="1" applyFill="1" applyBorder="1" applyAlignment="1">
      <alignment horizontal="center" vertical="center" wrapText="1"/>
    </xf>
    <xf numFmtId="0" fontId="6" fillId="3" borderId="0" xfId="0" applyFont="1" applyFill="1" applyAlignment="1">
      <alignment horizontal="center"/>
    </xf>
    <xf numFmtId="0" fontId="4" fillId="3" borderId="2" xfId="0" applyFont="1" applyFill="1" applyBorder="1" applyAlignment="1">
      <alignment horizontal="center" wrapText="1"/>
    </xf>
    <xf numFmtId="0" fontId="10" fillId="2" borderId="0" xfId="0" applyFont="1" applyFill="1" applyAlignment="1">
      <alignment horizontal="left" vertical="center" wrapText="1"/>
    </xf>
    <xf numFmtId="0" fontId="0" fillId="2" borderId="17" xfId="0" applyFill="1" applyBorder="1" applyAlignment="1" applyProtection="1">
      <alignment horizontal="center" vertical="center"/>
      <protection locked="0"/>
    </xf>
    <xf numFmtId="168" fontId="0" fillId="2" borderId="17" xfId="0" applyNumberFormat="1" applyFill="1" applyBorder="1" applyAlignment="1" applyProtection="1">
      <alignment horizontal="center" vertical="center"/>
      <protection locked="0"/>
    </xf>
  </cellXfs>
  <cellStyles count="6">
    <cellStyle name="Normal" xfId="0"/>
    <cellStyle name="Comma" xfId="15"/>
    <cellStyle name="Comma [0]" xfId="16"/>
    <cellStyle name="Currency" xfId="17"/>
    <cellStyle name="Currency [0]" xfId="18"/>
    <cellStyle name="Percent" xfId="19"/>
  </cellStyles>
  <dxfs count="4">
    <dxf>
      <font>
        <color rgb="FFEEE9B2"/>
      </font>
      <fill>
        <patternFill>
          <bgColor rgb="FFB6623D"/>
        </patternFill>
      </fill>
      <border/>
    </dxf>
    <dxf>
      <fill>
        <patternFill>
          <bgColor rgb="FFCEC580"/>
        </patternFill>
      </fill>
      <border/>
    </dxf>
    <dxf>
      <font>
        <color rgb="FFEEE9B2"/>
      </font>
      <fill>
        <patternFill>
          <bgColor rgb="FF6E7455"/>
        </patternFill>
      </fill>
      <border/>
    </dxf>
    <dxf>
      <font>
        <color auto="1"/>
      </font>
      <fill>
        <patternFill>
          <bgColor rgb="FF979B80"/>
        </patternFill>
      </fill>
      <border/>
    </dxf>
  </dxfs>
  <colors>
    <indexedColors>
      <rgbColor rgb="00000000"/>
      <rgbColor rgb="00FFFFFF"/>
      <rgbColor rgb="00FF0000"/>
      <rgbColor rgb="0000FF00"/>
      <rgbColor rgb="000000FF"/>
      <rgbColor rgb="00FFFF00"/>
      <rgbColor rgb="00FF00FF"/>
      <rgbColor rgb="0000FFFF"/>
      <rgbColor rgb="00B6623D"/>
      <rgbColor rgb="00FFFFFF"/>
      <rgbColor rgb="00000000"/>
      <rgbColor rgb="00FFFFFF"/>
      <rgbColor rgb="00781D0A"/>
      <rgbColor rgb="00FFFFFF"/>
      <rgbColor rgb="00FFFFFF"/>
      <rgbColor rgb="00FFFFFF"/>
      <rgbColor rgb="006E7455"/>
      <rgbColor rgb="006D5635"/>
      <rgbColor rgb="003D658E"/>
      <rgbColor rgb="00BE7930"/>
      <rgbColor rgb="00808080"/>
      <rgbColor rgb="00848E97"/>
      <rgbColor rgb="00FFFFFF"/>
      <rgbColor rgb="00DFC9C4"/>
      <rgbColor rgb="00D08C6E"/>
      <rgbColor rgb="007391AD"/>
      <rgbColor rgb="00DDDECE"/>
      <rgbColor rgb="00EEE9B2"/>
      <rgbColor rgb="0087503D"/>
      <rgbColor rgb="003D658E"/>
      <rgbColor rgb="00A7AA94"/>
      <rgbColor rgb="00CEC580"/>
      <rgbColor rgb="00B6623D"/>
      <rgbColor rgb="007391AD"/>
      <rgbColor rgb="00DDDECE"/>
      <rgbColor rgb="00EEE9B2"/>
      <rgbColor rgb="0087503D"/>
      <rgbColor rgb="003D658E"/>
      <rgbColor rgb="00979B80"/>
      <rgbColor rgb="00D3CB8D"/>
      <rgbColor rgb="00FFFFFF"/>
      <rgbColor rgb="00FFFFFF"/>
      <rgbColor rgb="00FFFFFF"/>
      <rgbColor rgb="00FFFFFF"/>
      <rgbColor rgb="00FFFFFF"/>
      <rgbColor rgb="00FFFFFF"/>
      <rgbColor rgb="00FFFFFF"/>
      <rgbColor rgb="00FFFFFF"/>
      <rgbColor rgb="00969696"/>
      <rgbColor rgb="00B2B2B2"/>
      <rgbColor rgb="00DDDDDD"/>
      <rgbColor rgb="00FFFFFF"/>
      <rgbColor rgb="00FFFFFF"/>
      <rgbColor rgb="00133960"/>
      <rgbColor rgb="002B3C4C"/>
      <rgbColor rgb="005F5F5F"/>
      <rgbColor rgb="0087503D"/>
      <rgbColor rgb="00C0C0C0"/>
      <rgbColor rgb="00EEE9B2"/>
      <rgbColor rgb="00DDDECE"/>
      <rgbColor rgb="007391AD"/>
      <rgbColor rgb="00FFFFFF"/>
      <rgbColor rgb="00979B80"/>
      <rgbColor rgb="00D3CB8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6</xdr:col>
      <xdr:colOff>0</xdr:colOff>
      <xdr:row>2</xdr:row>
      <xdr:rowOff>0</xdr:rowOff>
    </xdr:to>
    <xdr:sp>
      <xdr:nvSpPr>
        <xdr:cNvPr id="1" name="Rectangle 3"/>
        <xdr:cNvSpPr>
          <a:spLocks/>
        </xdr:cNvSpPr>
      </xdr:nvSpPr>
      <xdr:spPr>
        <a:xfrm>
          <a:off x="609600" y="0"/>
          <a:ext cx="7858125" cy="685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6</xdr:col>
      <xdr:colOff>0</xdr:colOff>
      <xdr:row>2</xdr:row>
      <xdr:rowOff>0</xdr:rowOff>
    </xdr:to>
    <xdr:sp>
      <xdr:nvSpPr>
        <xdr:cNvPr id="2" name="Rectangle 12"/>
        <xdr:cNvSpPr>
          <a:spLocks/>
        </xdr:cNvSpPr>
      </xdr:nvSpPr>
      <xdr:spPr>
        <a:xfrm>
          <a:off x="609600" y="0"/>
          <a:ext cx="7858125" cy="685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6</xdr:col>
      <xdr:colOff>0</xdr:colOff>
      <xdr:row>2</xdr:row>
      <xdr:rowOff>0</xdr:rowOff>
    </xdr:to>
    <xdr:sp>
      <xdr:nvSpPr>
        <xdr:cNvPr id="1" name="Rectangle 1"/>
        <xdr:cNvSpPr>
          <a:spLocks/>
        </xdr:cNvSpPr>
      </xdr:nvSpPr>
      <xdr:spPr>
        <a:xfrm>
          <a:off x="609600" y="0"/>
          <a:ext cx="7858125" cy="685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0</xdr:colOff>
      <xdr:row>2</xdr:row>
      <xdr:rowOff>0</xdr:rowOff>
    </xdr:to>
    <xdr:sp>
      <xdr:nvSpPr>
        <xdr:cNvPr id="1" name="Rectangle 6"/>
        <xdr:cNvSpPr>
          <a:spLocks/>
        </xdr:cNvSpPr>
      </xdr:nvSpPr>
      <xdr:spPr>
        <a:xfrm>
          <a:off x="609600" y="0"/>
          <a:ext cx="7829550" cy="685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H58"/>
  <sheetViews>
    <sheetView workbookViewId="0" topLeftCell="A1">
      <selection activeCell="A1" sqref="A1"/>
    </sheetView>
  </sheetViews>
  <sheetFormatPr defaultColWidth="9.140625" defaultRowHeight="12.75"/>
  <cols>
    <col min="1" max="1" width="9.140625" style="2" customWidth="1"/>
    <col min="2" max="2" width="32.28125" style="1" customWidth="1"/>
    <col min="3" max="3" width="11.00390625" style="2" customWidth="1"/>
    <col min="4" max="4" width="11.00390625" style="2" hidden="1" customWidth="1"/>
    <col min="5" max="5" width="11.00390625" style="2" customWidth="1"/>
    <col min="6" max="6" width="63.57421875" style="2" customWidth="1"/>
    <col min="7" max="16384" width="9.140625" style="2" customWidth="1"/>
  </cols>
  <sheetData>
    <row r="1" spans="2:6" ht="27.75">
      <c r="B1" s="74" t="s">
        <v>45</v>
      </c>
      <c r="C1" s="74"/>
      <c r="D1" s="74"/>
      <c r="E1" s="74"/>
      <c r="F1" s="74"/>
    </row>
    <row r="2" spans="2:6" ht="26.25" customHeight="1">
      <c r="B2" s="73" t="s">
        <v>120</v>
      </c>
      <c r="C2" s="73"/>
      <c r="D2" s="73"/>
      <c r="E2" s="73"/>
      <c r="F2" s="73"/>
    </row>
    <row r="3" spans="2:8" ht="12.75" customHeight="1">
      <c r="B3" s="22"/>
      <c r="C3" s="22"/>
      <c r="D3" s="22"/>
      <c r="E3" s="22"/>
      <c r="F3" s="22"/>
      <c r="G3" s="22"/>
      <c r="H3" s="22"/>
    </row>
    <row r="4" spans="2:6" ht="112.5" customHeight="1">
      <c r="B4" s="72" t="s">
        <v>123</v>
      </c>
      <c r="C4" s="72"/>
      <c r="D4" s="72"/>
      <c r="E4" s="72"/>
      <c r="F4" s="72"/>
    </row>
    <row r="6" spans="2:6" ht="33.75" customHeight="1">
      <c r="B6" s="15" t="s">
        <v>119</v>
      </c>
      <c r="C6" s="16" t="s">
        <v>30</v>
      </c>
      <c r="D6" s="16"/>
      <c r="E6" s="15" t="s">
        <v>41</v>
      </c>
      <c r="F6" s="16" t="s">
        <v>29</v>
      </c>
    </row>
    <row r="7" spans="2:6" ht="26.25">
      <c r="B7" s="25" t="s">
        <v>18</v>
      </c>
      <c r="C7" s="40"/>
      <c r="D7" s="40">
        <f>IF(E7="Ongoing",C7,0)</f>
        <v>0</v>
      </c>
      <c r="E7" s="27" t="s">
        <v>43</v>
      </c>
      <c r="F7" s="25" t="s">
        <v>60</v>
      </c>
    </row>
    <row r="8" spans="2:6" ht="39">
      <c r="B8" s="28" t="s">
        <v>47</v>
      </c>
      <c r="C8" s="41"/>
      <c r="D8" s="41">
        <f>IF(E8="Ongoing",C8,0)</f>
        <v>0</v>
      </c>
      <c r="E8" s="29" t="s">
        <v>43</v>
      </c>
      <c r="F8" s="28" t="s">
        <v>59</v>
      </c>
    </row>
    <row r="9" spans="2:6" ht="26.25">
      <c r="B9" s="31" t="s">
        <v>46</v>
      </c>
      <c r="C9" s="42"/>
      <c r="D9" s="41">
        <f>IF(E9="Ongoing",C9,0)</f>
        <v>0</v>
      </c>
      <c r="E9" s="32" t="s">
        <v>42</v>
      </c>
      <c r="F9" s="31" t="s">
        <v>58</v>
      </c>
    </row>
    <row r="10" spans="2:6" ht="26.25">
      <c r="B10" s="28" t="s">
        <v>74</v>
      </c>
      <c r="C10" s="41"/>
      <c r="D10" s="41">
        <f aca="true" t="shared" si="0" ref="D10:D47">IF(E10="Ongoing",C10,0)</f>
        <v>0</v>
      </c>
      <c r="E10" s="29" t="s">
        <v>43</v>
      </c>
      <c r="F10" s="28" t="s">
        <v>103</v>
      </c>
    </row>
    <row r="11" spans="2:6" ht="52.5">
      <c r="B11" s="31" t="s">
        <v>73</v>
      </c>
      <c r="C11" s="42"/>
      <c r="D11" s="41"/>
      <c r="E11" s="32" t="s">
        <v>42</v>
      </c>
      <c r="F11" s="31" t="s">
        <v>75</v>
      </c>
    </row>
    <row r="12" spans="2:6" ht="26.25">
      <c r="B12" s="28" t="s">
        <v>19</v>
      </c>
      <c r="C12" s="41"/>
      <c r="D12" s="41">
        <f t="shared" si="0"/>
        <v>0</v>
      </c>
      <c r="E12" s="29" t="s">
        <v>42</v>
      </c>
      <c r="F12" s="28" t="s">
        <v>62</v>
      </c>
    </row>
    <row r="13" spans="2:6" ht="39">
      <c r="B13" s="28" t="s">
        <v>8</v>
      </c>
      <c r="C13" s="41"/>
      <c r="D13" s="41">
        <f t="shared" si="0"/>
        <v>0</v>
      </c>
      <c r="E13" s="29" t="s">
        <v>43</v>
      </c>
      <c r="F13" s="28" t="s">
        <v>61</v>
      </c>
    </row>
    <row r="14" spans="2:6" ht="66">
      <c r="B14" s="28" t="s">
        <v>17</v>
      </c>
      <c r="C14" s="41"/>
      <c r="D14" s="41">
        <f t="shared" si="0"/>
        <v>0</v>
      </c>
      <c r="E14" s="29" t="s">
        <v>43</v>
      </c>
      <c r="F14" s="28" t="s">
        <v>113</v>
      </c>
    </row>
    <row r="15" spans="2:6" ht="39">
      <c r="B15" s="30" t="s">
        <v>124</v>
      </c>
      <c r="C15" s="41"/>
      <c r="D15" s="41">
        <f t="shared" si="0"/>
        <v>0</v>
      </c>
      <c r="E15" s="29" t="s">
        <v>42</v>
      </c>
      <c r="F15" s="28" t="s">
        <v>125</v>
      </c>
    </row>
    <row r="16" spans="2:6" ht="39">
      <c r="B16" s="28" t="s">
        <v>109</v>
      </c>
      <c r="C16" s="41"/>
      <c r="D16" s="41">
        <f t="shared" si="0"/>
        <v>0</v>
      </c>
      <c r="E16" s="29" t="s">
        <v>42</v>
      </c>
      <c r="F16" s="28" t="s">
        <v>115</v>
      </c>
    </row>
    <row r="17" spans="2:6" ht="39">
      <c r="B17" s="31" t="s">
        <v>110</v>
      </c>
      <c r="C17" s="42"/>
      <c r="D17" s="41">
        <f t="shared" si="0"/>
        <v>0</v>
      </c>
      <c r="E17" s="32" t="s">
        <v>42</v>
      </c>
      <c r="F17" s="31" t="s">
        <v>116</v>
      </c>
    </row>
    <row r="18" spans="2:6" ht="38.25" customHeight="1">
      <c r="B18" s="31" t="s">
        <v>111</v>
      </c>
      <c r="C18" s="42"/>
      <c r="D18" s="41">
        <f t="shared" si="0"/>
        <v>0</v>
      </c>
      <c r="E18" s="32" t="s">
        <v>42</v>
      </c>
      <c r="F18" s="31" t="s">
        <v>117</v>
      </c>
    </row>
    <row r="19" spans="2:6" ht="38.25" customHeight="1">
      <c r="B19" s="31" t="s">
        <v>112</v>
      </c>
      <c r="C19" s="42"/>
      <c r="D19" s="41">
        <f t="shared" si="0"/>
        <v>0</v>
      </c>
      <c r="E19" s="32" t="s">
        <v>42</v>
      </c>
      <c r="F19" s="31" t="s">
        <v>118</v>
      </c>
    </row>
    <row r="20" spans="2:6" ht="38.25" customHeight="1">
      <c r="B20" s="31" t="s">
        <v>77</v>
      </c>
      <c r="C20" s="42"/>
      <c r="D20" s="41">
        <f t="shared" si="0"/>
        <v>0</v>
      </c>
      <c r="E20" s="32" t="s">
        <v>42</v>
      </c>
      <c r="F20" s="31" t="s">
        <v>76</v>
      </c>
    </row>
    <row r="21" spans="2:6" ht="39">
      <c r="B21" s="31" t="s">
        <v>22</v>
      </c>
      <c r="C21" s="42"/>
      <c r="D21" s="41">
        <f t="shared" si="0"/>
        <v>0</v>
      </c>
      <c r="E21" s="32" t="s">
        <v>43</v>
      </c>
      <c r="F21" s="31" t="s">
        <v>48</v>
      </c>
    </row>
    <row r="22" spans="2:6" ht="26.25">
      <c r="B22" s="31" t="s">
        <v>37</v>
      </c>
      <c r="C22" s="42"/>
      <c r="D22" s="41">
        <f t="shared" si="0"/>
        <v>0</v>
      </c>
      <c r="E22" s="32" t="s">
        <v>42</v>
      </c>
      <c r="F22" s="31" t="s">
        <v>57</v>
      </c>
    </row>
    <row r="23" spans="2:6" ht="12.75">
      <c r="B23" s="31"/>
      <c r="C23" s="42"/>
      <c r="D23" s="41">
        <f t="shared" si="0"/>
        <v>0</v>
      </c>
      <c r="E23" s="32"/>
      <c r="F23" s="31"/>
    </row>
    <row r="24" spans="2:6" ht="12.75">
      <c r="B24" s="31"/>
      <c r="C24" s="42"/>
      <c r="D24" s="41">
        <f t="shared" si="0"/>
        <v>0</v>
      </c>
      <c r="E24" s="32"/>
      <c r="F24" s="31"/>
    </row>
    <row r="25" spans="2:6" ht="12.75">
      <c r="B25" s="33"/>
      <c r="C25" s="43"/>
      <c r="D25" s="43">
        <f t="shared" si="0"/>
        <v>0</v>
      </c>
      <c r="E25" s="35"/>
      <c r="F25" s="33"/>
    </row>
    <row r="26" spans="2:5" ht="27">
      <c r="B26" s="19" t="s">
        <v>0</v>
      </c>
      <c r="C26" s="44">
        <f>SUM(C7:C25)</f>
        <v>0</v>
      </c>
      <c r="D26" s="13"/>
      <c r="E26" s="11"/>
    </row>
    <row r="27" spans="2:5" ht="12.75">
      <c r="B27" s="20" t="s">
        <v>67</v>
      </c>
      <c r="C27" s="45">
        <f>C26-C28</f>
        <v>0</v>
      </c>
      <c r="D27" s="13"/>
      <c r="E27" s="11"/>
    </row>
    <row r="28" spans="2:5" ht="15" customHeight="1">
      <c r="B28" s="20" t="s">
        <v>38</v>
      </c>
      <c r="C28" s="45">
        <f>SUM(D7:D25)</f>
        <v>0</v>
      </c>
      <c r="D28" s="13"/>
      <c r="E28" s="11"/>
    </row>
    <row r="29" spans="2:5" ht="22.5" customHeight="1">
      <c r="B29" s="10"/>
      <c r="C29" s="8"/>
      <c r="D29" s="13"/>
      <c r="E29" s="8"/>
    </row>
    <row r="30" spans="2:6" ht="27">
      <c r="B30" s="15" t="s">
        <v>1</v>
      </c>
      <c r="C30" s="16" t="s">
        <v>30</v>
      </c>
      <c r="D30" s="18"/>
      <c r="E30" s="15" t="s">
        <v>41</v>
      </c>
      <c r="F30" s="16" t="s">
        <v>29</v>
      </c>
    </row>
    <row r="31" spans="2:6" ht="52.5">
      <c r="B31" s="25" t="s">
        <v>63</v>
      </c>
      <c r="C31" s="40"/>
      <c r="D31" s="26"/>
      <c r="E31" s="27" t="s">
        <v>43</v>
      </c>
      <c r="F31" s="36" t="s">
        <v>104</v>
      </c>
    </row>
    <row r="32" spans="2:6" ht="12.75">
      <c r="B32" s="47" t="s">
        <v>3</v>
      </c>
      <c r="C32" s="48"/>
      <c r="D32" s="49">
        <f t="shared" si="0"/>
        <v>0</v>
      </c>
      <c r="E32" s="50" t="s">
        <v>42</v>
      </c>
      <c r="F32" s="51" t="s">
        <v>55</v>
      </c>
    </row>
    <row r="33" spans="2:6" ht="12.75">
      <c r="B33" s="28" t="s">
        <v>4</v>
      </c>
      <c r="C33" s="41"/>
      <c r="D33" s="26">
        <f t="shared" si="0"/>
        <v>0</v>
      </c>
      <c r="E33" s="29" t="s">
        <v>43</v>
      </c>
      <c r="F33" s="37" t="s">
        <v>54</v>
      </c>
    </row>
    <row r="34" spans="2:6" ht="25.5" customHeight="1">
      <c r="B34" s="28" t="s">
        <v>23</v>
      </c>
      <c r="C34" s="41"/>
      <c r="D34" s="26">
        <f t="shared" si="0"/>
        <v>0</v>
      </c>
      <c r="E34" s="29" t="s">
        <v>42</v>
      </c>
      <c r="F34" s="37" t="s">
        <v>55</v>
      </c>
    </row>
    <row r="35" spans="2:6" ht="12.75">
      <c r="B35" s="28" t="s">
        <v>7</v>
      </c>
      <c r="C35" s="41"/>
      <c r="D35" s="26">
        <f t="shared" si="0"/>
        <v>0</v>
      </c>
      <c r="E35" s="29" t="s">
        <v>43</v>
      </c>
      <c r="F35" s="37" t="s">
        <v>50</v>
      </c>
    </row>
    <row r="36" spans="2:6" ht="12.75">
      <c r="B36" s="28" t="s">
        <v>5</v>
      </c>
      <c r="C36" s="41"/>
      <c r="D36" s="26">
        <f t="shared" si="0"/>
        <v>0</v>
      </c>
      <c r="E36" s="29" t="s">
        <v>42</v>
      </c>
      <c r="F36" s="37" t="s">
        <v>56</v>
      </c>
    </row>
    <row r="37" spans="2:6" ht="52.5">
      <c r="B37" s="28" t="s">
        <v>6</v>
      </c>
      <c r="C37" s="41"/>
      <c r="D37" s="26">
        <f t="shared" si="0"/>
        <v>0</v>
      </c>
      <c r="E37" s="29" t="s">
        <v>42</v>
      </c>
      <c r="F37" s="37" t="s">
        <v>53</v>
      </c>
    </row>
    <row r="38" spans="2:6" ht="12.75">
      <c r="B38" s="28" t="s">
        <v>14</v>
      </c>
      <c r="C38" s="41"/>
      <c r="D38" s="26">
        <f t="shared" si="0"/>
        <v>0</v>
      </c>
      <c r="E38" s="29" t="s">
        <v>43</v>
      </c>
      <c r="F38" s="37" t="s">
        <v>52</v>
      </c>
    </row>
    <row r="39" spans="2:6" ht="26.25">
      <c r="B39" s="28" t="s">
        <v>105</v>
      </c>
      <c r="C39" s="41"/>
      <c r="D39" s="26">
        <f t="shared" si="0"/>
        <v>0</v>
      </c>
      <c r="E39" s="29" t="s">
        <v>42</v>
      </c>
      <c r="F39" s="31" t="s">
        <v>106</v>
      </c>
    </row>
    <row r="40" spans="2:6" ht="26.25">
      <c r="B40" s="28" t="s">
        <v>107</v>
      </c>
      <c r="C40" s="41"/>
      <c r="D40" s="26">
        <f t="shared" si="0"/>
        <v>0</v>
      </c>
      <c r="E40" s="29" t="s">
        <v>42</v>
      </c>
      <c r="F40" s="31" t="s">
        <v>108</v>
      </c>
    </row>
    <row r="41" spans="2:6" ht="26.25">
      <c r="B41" s="28" t="s">
        <v>15</v>
      </c>
      <c r="C41" s="41"/>
      <c r="D41" s="26">
        <f t="shared" si="0"/>
        <v>0</v>
      </c>
      <c r="E41" s="29" t="s">
        <v>42</v>
      </c>
      <c r="F41" s="37" t="s">
        <v>51</v>
      </c>
    </row>
    <row r="42" spans="2:6" ht="25.5" customHeight="1">
      <c r="B42" s="28" t="s">
        <v>20</v>
      </c>
      <c r="C42" s="41"/>
      <c r="D42" s="26">
        <f t="shared" si="0"/>
        <v>0</v>
      </c>
      <c r="E42" s="29" t="s">
        <v>42</v>
      </c>
      <c r="F42" s="37" t="s">
        <v>49</v>
      </c>
    </row>
    <row r="43" spans="2:6" ht="64.5" customHeight="1">
      <c r="B43" s="28" t="s">
        <v>21</v>
      </c>
      <c r="C43" s="41"/>
      <c r="D43" s="26">
        <f t="shared" si="0"/>
        <v>0</v>
      </c>
      <c r="E43" s="29" t="s">
        <v>43</v>
      </c>
      <c r="F43" s="37" t="s">
        <v>114</v>
      </c>
    </row>
    <row r="44" spans="2:6" ht="26.25">
      <c r="B44" s="31" t="s">
        <v>22</v>
      </c>
      <c r="C44" s="42"/>
      <c r="D44" s="26">
        <f t="shared" si="0"/>
        <v>0</v>
      </c>
      <c r="E44" s="32" t="s">
        <v>43</v>
      </c>
      <c r="F44" s="38" t="s">
        <v>64</v>
      </c>
    </row>
    <row r="45" spans="2:6" ht="12.75">
      <c r="B45" s="31"/>
      <c r="C45" s="42"/>
      <c r="D45" s="26">
        <f t="shared" si="0"/>
        <v>0</v>
      </c>
      <c r="E45" s="32"/>
      <c r="F45" s="38"/>
    </row>
    <row r="46" spans="2:6" ht="12.75">
      <c r="B46" s="31"/>
      <c r="C46" s="42"/>
      <c r="D46" s="26">
        <f t="shared" si="0"/>
        <v>0</v>
      </c>
      <c r="E46" s="32"/>
      <c r="F46" s="38"/>
    </row>
    <row r="47" spans="2:6" ht="12.75">
      <c r="B47" s="33"/>
      <c r="C47" s="43"/>
      <c r="D47" s="34">
        <f t="shared" si="0"/>
        <v>0</v>
      </c>
      <c r="E47" s="35"/>
      <c r="F47" s="39"/>
    </row>
    <row r="48" spans="2:5" ht="27">
      <c r="B48" s="19" t="s">
        <v>44</v>
      </c>
      <c r="C48" s="44">
        <f>SUM(C32:C47)</f>
        <v>0</v>
      </c>
      <c r="D48" s="12"/>
      <c r="E48" s="11"/>
    </row>
    <row r="49" spans="2:5" ht="13.5">
      <c r="B49" s="20" t="s">
        <v>66</v>
      </c>
      <c r="C49" s="45">
        <f>C48-C50</f>
        <v>0</v>
      </c>
      <c r="D49" s="12"/>
      <c r="E49" s="11"/>
    </row>
    <row r="50" spans="2:5" ht="15" customHeight="1">
      <c r="B50" s="20" t="s">
        <v>39</v>
      </c>
      <c r="C50" s="45">
        <f>SUM(D32:D47)</f>
        <v>0</v>
      </c>
      <c r="D50" s="11"/>
      <c r="E50" s="11"/>
    </row>
    <row r="51" spans="2:5" ht="22.5" customHeight="1">
      <c r="B51" s="9"/>
      <c r="C51" s="46"/>
      <c r="D51" s="8"/>
      <c r="E51" s="8"/>
    </row>
    <row r="52" spans="2:5" ht="27">
      <c r="B52" s="19" t="s">
        <v>2</v>
      </c>
      <c r="C52" s="44">
        <f>C48+C26</f>
        <v>0</v>
      </c>
      <c r="D52" s="12"/>
      <c r="E52" s="12"/>
    </row>
    <row r="53" spans="2:5" ht="13.5">
      <c r="B53" s="20" t="s">
        <v>65</v>
      </c>
      <c r="C53" s="45">
        <f>C52-C54</f>
        <v>0</v>
      </c>
      <c r="D53" s="12"/>
      <c r="E53" s="12"/>
    </row>
    <row r="54" spans="2:4" ht="12.75">
      <c r="B54" s="21" t="s">
        <v>40</v>
      </c>
      <c r="C54" s="45">
        <f>C50+C28</f>
        <v>0</v>
      </c>
      <c r="D54" s="11"/>
    </row>
    <row r="55" ht="22.5" customHeight="1"/>
    <row r="56" spans="2:3" ht="13.5">
      <c r="B56" s="75" t="s">
        <v>70</v>
      </c>
      <c r="C56" s="75"/>
    </row>
    <row r="57" spans="2:3" ht="26.25">
      <c r="B57" s="20" t="s">
        <v>78</v>
      </c>
      <c r="C57" s="52">
        <f>IF(C52&gt;0,C26/C52,0)</f>
        <v>0</v>
      </c>
    </row>
    <row r="58" spans="2:3" ht="26.25">
      <c r="B58" s="21" t="s">
        <v>72</v>
      </c>
      <c r="C58" s="52">
        <f>IF(C54&gt;0,C28/C54,0)</f>
        <v>0</v>
      </c>
    </row>
  </sheetData>
  <sheetProtection sheet="1" objects="1" scenarios="1"/>
  <mergeCells count="4">
    <mergeCell ref="B4:F4"/>
    <mergeCell ref="B2:F2"/>
    <mergeCell ref="B1:F1"/>
    <mergeCell ref="B56:C56"/>
  </mergeCells>
  <dataValidations count="1">
    <dataValidation errorStyle="information" type="list" allowBlank="1" showInputMessage="1" showErrorMessage="1" error="Please select an option from the drop-down menu." sqref="E31:E47 E7:E25">
      <formula1>"Current, Ongoing"</formula1>
    </dataValidation>
  </dataValidations>
  <printOptions/>
  <pageMargins left="0.5" right="0.5" top="0.5" bottom="0.5" header="0.5" footer="0.5"/>
  <pageSetup fitToHeight="2" orientation="portrait" scale="76" r:id="rId2"/>
  <rowBreaks count="1" manualBreakCount="1">
    <brk id="28" max="5" man="1"/>
  </rowBreaks>
  <ignoredErrors>
    <ignoredError sqref="C53" formula="1"/>
  </ignoredErrors>
  <drawing r:id="rId1"/>
</worksheet>
</file>

<file path=xl/worksheets/sheet2.xml><?xml version="1.0" encoding="utf-8"?>
<worksheet xmlns="http://schemas.openxmlformats.org/spreadsheetml/2006/main" xmlns:r="http://schemas.openxmlformats.org/officeDocument/2006/relationships">
  <dimension ref="B1:H58"/>
  <sheetViews>
    <sheetView tabSelected="1" workbookViewId="0" topLeftCell="A43">
      <selection activeCell="A1" sqref="A1"/>
    </sheetView>
  </sheetViews>
  <sheetFormatPr defaultColWidth="9.140625" defaultRowHeight="12.75"/>
  <cols>
    <col min="1" max="1" width="9.140625" style="2" customWidth="1"/>
    <col min="2" max="2" width="32.28125" style="1" customWidth="1"/>
    <col min="3" max="3" width="11.00390625" style="2" customWidth="1"/>
    <col min="4" max="4" width="11.00390625" style="2" hidden="1" customWidth="1"/>
    <col min="5" max="5" width="11.00390625" style="2" customWidth="1"/>
    <col min="6" max="6" width="63.57421875" style="2" customWidth="1"/>
    <col min="7" max="16384" width="9.140625" style="2" customWidth="1"/>
  </cols>
  <sheetData>
    <row r="1" spans="2:6" ht="27.75">
      <c r="B1" s="74" t="s">
        <v>45</v>
      </c>
      <c r="C1" s="74"/>
      <c r="D1" s="74"/>
      <c r="E1" s="74"/>
      <c r="F1" s="74"/>
    </row>
    <row r="2" spans="2:6" ht="26.25" customHeight="1">
      <c r="B2" s="73" t="s">
        <v>121</v>
      </c>
      <c r="C2" s="73"/>
      <c r="D2" s="73"/>
      <c r="E2" s="73"/>
      <c r="F2" s="73"/>
    </row>
    <row r="3" spans="2:8" ht="12.75" customHeight="1">
      <c r="B3" s="22"/>
      <c r="C3" s="22"/>
      <c r="D3" s="22"/>
      <c r="E3" s="22"/>
      <c r="F3" s="22"/>
      <c r="G3" s="22"/>
      <c r="H3" s="22"/>
    </row>
    <row r="4" spans="2:6" ht="21.75" customHeight="1">
      <c r="B4" s="76" t="s">
        <v>79</v>
      </c>
      <c r="C4" s="72"/>
      <c r="D4" s="72"/>
      <c r="E4" s="72"/>
      <c r="F4" s="72"/>
    </row>
    <row r="6" spans="2:6" ht="33.75" customHeight="1">
      <c r="B6" s="15" t="s">
        <v>119</v>
      </c>
      <c r="C6" s="16" t="s">
        <v>30</v>
      </c>
      <c r="D6" s="16"/>
      <c r="E6" s="15" t="s">
        <v>41</v>
      </c>
      <c r="F6" s="16" t="s">
        <v>29</v>
      </c>
    </row>
    <row r="7" spans="2:6" ht="26.25">
      <c r="B7" s="25" t="s">
        <v>18</v>
      </c>
      <c r="C7" s="40">
        <v>1000</v>
      </c>
      <c r="D7" s="40">
        <f>IF(E7="Ongoing",C7,0)</f>
        <v>0</v>
      </c>
      <c r="E7" s="27" t="s">
        <v>43</v>
      </c>
      <c r="F7" s="25" t="s">
        <v>60</v>
      </c>
    </row>
    <row r="8" spans="2:6" ht="39">
      <c r="B8" s="28" t="s">
        <v>47</v>
      </c>
      <c r="C8" s="41">
        <v>1600</v>
      </c>
      <c r="D8" s="41">
        <f>IF(E8="Ongoing",C8,0)</f>
        <v>0</v>
      </c>
      <c r="E8" s="29" t="s">
        <v>43</v>
      </c>
      <c r="F8" s="28" t="s">
        <v>59</v>
      </c>
    </row>
    <row r="9" spans="2:6" ht="26.25">
      <c r="B9" s="31" t="s">
        <v>46</v>
      </c>
      <c r="C9" s="42">
        <v>800</v>
      </c>
      <c r="D9" s="41">
        <f>IF(E9="Ongoing",C9,0)</f>
        <v>800</v>
      </c>
      <c r="E9" s="32" t="s">
        <v>42</v>
      </c>
      <c r="F9" s="31" t="s">
        <v>58</v>
      </c>
    </row>
    <row r="10" spans="2:6" ht="26.25">
      <c r="B10" s="28" t="s">
        <v>74</v>
      </c>
      <c r="C10" s="41">
        <v>200</v>
      </c>
      <c r="D10" s="41">
        <f aca="true" t="shared" si="0" ref="D10:D47">IF(E10="Ongoing",C10,0)</f>
        <v>0</v>
      </c>
      <c r="E10" s="29" t="s">
        <v>43</v>
      </c>
      <c r="F10" s="28" t="s">
        <v>103</v>
      </c>
    </row>
    <row r="11" spans="2:6" ht="52.5">
      <c r="B11" s="31" t="s">
        <v>73</v>
      </c>
      <c r="C11" s="42">
        <v>800</v>
      </c>
      <c r="D11" s="41"/>
      <c r="E11" s="32" t="s">
        <v>42</v>
      </c>
      <c r="F11" s="31" t="s">
        <v>75</v>
      </c>
    </row>
    <row r="12" spans="2:6" ht="26.25">
      <c r="B12" s="28" t="s">
        <v>19</v>
      </c>
      <c r="C12" s="41">
        <v>0</v>
      </c>
      <c r="D12" s="41">
        <f t="shared" si="0"/>
        <v>0</v>
      </c>
      <c r="E12" s="29" t="s">
        <v>42</v>
      </c>
      <c r="F12" s="28" t="s">
        <v>62</v>
      </c>
    </row>
    <row r="13" spans="2:6" ht="39">
      <c r="B13" s="28" t="s">
        <v>8</v>
      </c>
      <c r="C13" s="41">
        <v>90</v>
      </c>
      <c r="D13" s="41">
        <f t="shared" si="0"/>
        <v>0</v>
      </c>
      <c r="E13" s="29" t="s">
        <v>43</v>
      </c>
      <c r="F13" s="28" t="s">
        <v>61</v>
      </c>
    </row>
    <row r="14" spans="2:6" ht="66">
      <c r="B14" s="28" t="s">
        <v>17</v>
      </c>
      <c r="C14" s="41">
        <v>90</v>
      </c>
      <c r="D14" s="41">
        <f t="shared" si="0"/>
        <v>0</v>
      </c>
      <c r="E14" s="29" t="s">
        <v>43</v>
      </c>
      <c r="F14" s="28" t="s">
        <v>113</v>
      </c>
    </row>
    <row r="15" spans="2:6" ht="39">
      <c r="B15" s="30" t="s">
        <v>124</v>
      </c>
      <c r="C15" s="41">
        <v>600</v>
      </c>
      <c r="D15" s="41">
        <f t="shared" si="0"/>
        <v>600</v>
      </c>
      <c r="E15" s="29" t="s">
        <v>42</v>
      </c>
      <c r="F15" s="28" t="s">
        <v>125</v>
      </c>
    </row>
    <row r="16" spans="2:6" ht="39">
      <c r="B16" s="28" t="s">
        <v>109</v>
      </c>
      <c r="C16" s="41">
        <v>400</v>
      </c>
      <c r="D16" s="41">
        <f t="shared" si="0"/>
        <v>400</v>
      </c>
      <c r="E16" s="29" t="s">
        <v>42</v>
      </c>
      <c r="F16" s="28" t="s">
        <v>115</v>
      </c>
    </row>
    <row r="17" spans="2:6" ht="39">
      <c r="B17" s="31" t="s">
        <v>110</v>
      </c>
      <c r="C17" s="42">
        <v>300</v>
      </c>
      <c r="D17" s="41">
        <f t="shared" si="0"/>
        <v>300</v>
      </c>
      <c r="E17" s="32" t="s">
        <v>42</v>
      </c>
      <c r="F17" s="31" t="s">
        <v>116</v>
      </c>
    </row>
    <row r="18" spans="2:6" ht="38.25" customHeight="1">
      <c r="B18" s="31" t="s">
        <v>111</v>
      </c>
      <c r="C18" s="42">
        <v>300</v>
      </c>
      <c r="D18" s="41">
        <f t="shared" si="0"/>
        <v>300</v>
      </c>
      <c r="E18" s="32" t="s">
        <v>42</v>
      </c>
      <c r="F18" s="31" t="s">
        <v>117</v>
      </c>
    </row>
    <row r="19" spans="2:6" ht="38.25" customHeight="1">
      <c r="B19" s="31" t="s">
        <v>112</v>
      </c>
      <c r="C19" s="42">
        <v>500</v>
      </c>
      <c r="D19" s="41">
        <f t="shared" si="0"/>
        <v>500</v>
      </c>
      <c r="E19" s="32" t="s">
        <v>42</v>
      </c>
      <c r="F19" s="31" t="s">
        <v>118</v>
      </c>
    </row>
    <row r="20" spans="2:6" ht="37.5" customHeight="1">
      <c r="B20" s="31" t="s">
        <v>77</v>
      </c>
      <c r="C20" s="42">
        <v>120</v>
      </c>
      <c r="D20" s="41">
        <f t="shared" si="0"/>
        <v>120</v>
      </c>
      <c r="E20" s="32" t="s">
        <v>42</v>
      </c>
      <c r="F20" s="31" t="s">
        <v>76</v>
      </c>
    </row>
    <row r="21" spans="2:6" ht="39">
      <c r="B21" s="31" t="s">
        <v>22</v>
      </c>
      <c r="C21" s="42">
        <v>90</v>
      </c>
      <c r="D21" s="41">
        <f t="shared" si="0"/>
        <v>0</v>
      </c>
      <c r="E21" s="32" t="s">
        <v>43</v>
      </c>
      <c r="F21" s="31" t="s">
        <v>48</v>
      </c>
    </row>
    <row r="22" spans="2:6" ht="26.25">
      <c r="B22" s="31" t="s">
        <v>37</v>
      </c>
      <c r="C22" s="42">
        <v>800</v>
      </c>
      <c r="D22" s="41">
        <f t="shared" si="0"/>
        <v>800</v>
      </c>
      <c r="E22" s="32" t="s">
        <v>42</v>
      </c>
      <c r="F22" s="31" t="s">
        <v>57</v>
      </c>
    </row>
    <row r="23" spans="2:6" ht="12.75">
      <c r="B23" s="31"/>
      <c r="C23" s="42"/>
      <c r="D23" s="41">
        <f t="shared" si="0"/>
        <v>0</v>
      </c>
      <c r="E23" s="32"/>
      <c r="F23" s="31"/>
    </row>
    <row r="24" spans="2:6" ht="12.75">
      <c r="B24" s="31"/>
      <c r="C24" s="42"/>
      <c r="D24" s="41">
        <f t="shared" si="0"/>
        <v>0</v>
      </c>
      <c r="E24" s="32"/>
      <c r="F24" s="31"/>
    </row>
    <row r="25" spans="2:6" ht="12.75">
      <c r="B25" s="33"/>
      <c r="C25" s="43"/>
      <c r="D25" s="43">
        <f t="shared" si="0"/>
        <v>0</v>
      </c>
      <c r="E25" s="35"/>
      <c r="F25" s="33"/>
    </row>
    <row r="26" spans="2:5" ht="27">
      <c r="B26" s="19" t="s">
        <v>0</v>
      </c>
      <c r="C26" s="71">
        <f>SUM(C7:C25)</f>
        <v>7690</v>
      </c>
      <c r="D26" s="13"/>
      <c r="E26" s="11"/>
    </row>
    <row r="27" spans="2:5" ht="12.75">
      <c r="B27" s="20" t="s">
        <v>67</v>
      </c>
      <c r="C27" s="69">
        <f>C26-C28</f>
        <v>3870</v>
      </c>
      <c r="D27" s="13"/>
      <c r="E27" s="11"/>
    </row>
    <row r="28" spans="2:5" ht="15" customHeight="1">
      <c r="B28" s="20" t="s">
        <v>38</v>
      </c>
      <c r="C28" s="69">
        <f>SUM(D7:D25)</f>
        <v>3820</v>
      </c>
      <c r="D28" s="13"/>
      <c r="E28" s="11"/>
    </row>
    <row r="29" spans="2:5" ht="22.5" customHeight="1">
      <c r="B29" s="10"/>
      <c r="C29" s="8"/>
      <c r="D29" s="13"/>
      <c r="E29" s="8"/>
    </row>
    <row r="30" spans="2:6" ht="33.75" customHeight="1">
      <c r="B30" s="15" t="s">
        <v>1</v>
      </c>
      <c r="C30" s="16" t="s">
        <v>30</v>
      </c>
      <c r="D30" s="18"/>
      <c r="E30" s="15" t="s">
        <v>41</v>
      </c>
      <c r="F30" s="16" t="s">
        <v>29</v>
      </c>
    </row>
    <row r="31" spans="2:6" ht="52.5">
      <c r="B31" s="25" t="s">
        <v>63</v>
      </c>
      <c r="C31" s="40">
        <v>3000</v>
      </c>
      <c r="D31" s="26"/>
      <c r="E31" s="27" t="s">
        <v>43</v>
      </c>
      <c r="F31" s="36" t="s">
        <v>104</v>
      </c>
    </row>
    <row r="32" spans="2:6" ht="12.75">
      <c r="B32" s="47" t="s">
        <v>3</v>
      </c>
      <c r="C32" s="48">
        <v>65000</v>
      </c>
      <c r="D32" s="49">
        <f t="shared" si="0"/>
        <v>65000</v>
      </c>
      <c r="E32" s="50" t="s">
        <v>42</v>
      </c>
      <c r="F32" s="51" t="s">
        <v>55</v>
      </c>
    </row>
    <row r="33" spans="2:6" ht="12.75">
      <c r="B33" s="28" t="s">
        <v>4</v>
      </c>
      <c r="C33" s="41">
        <v>2000</v>
      </c>
      <c r="D33" s="26">
        <f t="shared" si="0"/>
        <v>0</v>
      </c>
      <c r="E33" s="29" t="s">
        <v>43</v>
      </c>
      <c r="F33" s="37" t="s">
        <v>54</v>
      </c>
    </row>
    <row r="34" spans="2:6" ht="25.5" customHeight="1">
      <c r="B34" s="28" t="s">
        <v>23</v>
      </c>
      <c r="C34" s="41">
        <v>9500</v>
      </c>
      <c r="D34" s="26">
        <f t="shared" si="0"/>
        <v>9500</v>
      </c>
      <c r="E34" s="29" t="s">
        <v>42</v>
      </c>
      <c r="F34" s="37" t="s">
        <v>55</v>
      </c>
    </row>
    <row r="35" spans="2:6" ht="12.75">
      <c r="B35" s="28" t="s">
        <v>7</v>
      </c>
      <c r="C35" s="41">
        <v>0</v>
      </c>
      <c r="D35" s="26">
        <f t="shared" si="0"/>
        <v>0</v>
      </c>
      <c r="E35" s="29" t="s">
        <v>43</v>
      </c>
      <c r="F35" s="37" t="s">
        <v>50</v>
      </c>
    </row>
    <row r="36" spans="2:6" ht="12.75">
      <c r="B36" s="28" t="s">
        <v>5</v>
      </c>
      <c r="C36" s="41">
        <v>0</v>
      </c>
      <c r="D36" s="26">
        <f t="shared" si="0"/>
        <v>0</v>
      </c>
      <c r="E36" s="29" t="s">
        <v>42</v>
      </c>
      <c r="F36" s="37" t="s">
        <v>56</v>
      </c>
    </row>
    <row r="37" spans="2:6" ht="52.5">
      <c r="B37" s="28" t="s">
        <v>6</v>
      </c>
      <c r="C37" s="41">
        <v>3000</v>
      </c>
      <c r="D37" s="26">
        <f t="shared" si="0"/>
        <v>3000</v>
      </c>
      <c r="E37" s="29" t="s">
        <v>42</v>
      </c>
      <c r="F37" s="37" t="s">
        <v>53</v>
      </c>
    </row>
    <row r="38" spans="2:6" ht="12.75">
      <c r="B38" s="28" t="s">
        <v>14</v>
      </c>
      <c r="C38" s="41">
        <v>0</v>
      </c>
      <c r="D38" s="26">
        <f t="shared" si="0"/>
        <v>0</v>
      </c>
      <c r="E38" s="29" t="s">
        <v>43</v>
      </c>
      <c r="F38" s="37" t="s">
        <v>52</v>
      </c>
    </row>
    <row r="39" spans="2:6" ht="26.25">
      <c r="B39" s="28" t="s">
        <v>105</v>
      </c>
      <c r="C39" s="41">
        <v>800</v>
      </c>
      <c r="D39" s="26">
        <f t="shared" si="0"/>
        <v>800</v>
      </c>
      <c r="E39" s="29" t="s">
        <v>42</v>
      </c>
      <c r="F39" s="31" t="s">
        <v>106</v>
      </c>
    </row>
    <row r="40" spans="2:6" ht="26.25">
      <c r="B40" s="28" t="s">
        <v>107</v>
      </c>
      <c r="C40" s="41">
        <v>800</v>
      </c>
      <c r="D40" s="26">
        <f t="shared" si="0"/>
        <v>800</v>
      </c>
      <c r="E40" s="29" t="s">
        <v>42</v>
      </c>
      <c r="F40" s="31" t="s">
        <v>108</v>
      </c>
    </row>
    <row r="41" spans="2:6" ht="26.25">
      <c r="B41" s="28" t="s">
        <v>15</v>
      </c>
      <c r="C41" s="41">
        <v>1440</v>
      </c>
      <c r="D41" s="26">
        <f t="shared" si="0"/>
        <v>1440</v>
      </c>
      <c r="E41" s="29" t="s">
        <v>42</v>
      </c>
      <c r="F41" s="37" t="s">
        <v>51</v>
      </c>
    </row>
    <row r="42" spans="2:6" ht="25.5" customHeight="1">
      <c r="B42" s="28" t="s">
        <v>20</v>
      </c>
      <c r="C42" s="41">
        <v>50</v>
      </c>
      <c r="D42" s="26">
        <f t="shared" si="0"/>
        <v>50</v>
      </c>
      <c r="E42" s="29" t="s">
        <v>42</v>
      </c>
      <c r="F42" s="37" t="s">
        <v>49</v>
      </c>
    </row>
    <row r="43" spans="2:6" ht="64.5" customHeight="1">
      <c r="B43" s="28" t="s">
        <v>21</v>
      </c>
      <c r="C43" s="41">
        <v>0</v>
      </c>
      <c r="D43" s="26">
        <f t="shared" si="0"/>
        <v>0</v>
      </c>
      <c r="E43" s="29" t="s">
        <v>43</v>
      </c>
      <c r="F43" s="37" t="s">
        <v>114</v>
      </c>
    </row>
    <row r="44" spans="2:6" ht="26.25">
      <c r="B44" s="31" t="s">
        <v>22</v>
      </c>
      <c r="C44" s="42">
        <v>1000</v>
      </c>
      <c r="D44" s="26">
        <f t="shared" si="0"/>
        <v>0</v>
      </c>
      <c r="E44" s="32" t="s">
        <v>43</v>
      </c>
      <c r="F44" s="38" t="s">
        <v>64</v>
      </c>
    </row>
    <row r="45" spans="2:6" ht="12.75">
      <c r="B45" s="31"/>
      <c r="C45" s="42"/>
      <c r="D45" s="26">
        <f t="shared" si="0"/>
        <v>0</v>
      </c>
      <c r="E45" s="32"/>
      <c r="F45" s="38"/>
    </row>
    <row r="46" spans="2:6" ht="12.75">
      <c r="B46" s="31"/>
      <c r="C46" s="42"/>
      <c r="D46" s="26">
        <f t="shared" si="0"/>
        <v>0</v>
      </c>
      <c r="E46" s="32"/>
      <c r="F46" s="38"/>
    </row>
    <row r="47" spans="2:6" ht="12.75">
      <c r="B47" s="33"/>
      <c r="C47" s="43"/>
      <c r="D47" s="34">
        <f t="shared" si="0"/>
        <v>0</v>
      </c>
      <c r="E47" s="35"/>
      <c r="F47" s="39"/>
    </row>
    <row r="48" spans="2:5" ht="27">
      <c r="B48" s="19" t="s">
        <v>44</v>
      </c>
      <c r="C48" s="71">
        <f>SUM(C32:C47)</f>
        <v>83590</v>
      </c>
      <c r="D48" s="12"/>
      <c r="E48" s="11"/>
    </row>
    <row r="49" spans="2:5" ht="13.5">
      <c r="B49" s="20" t="s">
        <v>66</v>
      </c>
      <c r="C49" s="69">
        <f>C48-C50</f>
        <v>3000</v>
      </c>
      <c r="D49" s="12"/>
      <c r="E49" s="11"/>
    </row>
    <row r="50" spans="2:5" ht="15" customHeight="1">
      <c r="B50" s="20" t="s">
        <v>39</v>
      </c>
      <c r="C50" s="69">
        <f>SUM(D32:D47)</f>
        <v>80590</v>
      </c>
      <c r="D50" s="11"/>
      <c r="E50" s="11"/>
    </row>
    <row r="51" spans="2:5" ht="22.5" customHeight="1">
      <c r="B51" s="9"/>
      <c r="C51" s="46"/>
      <c r="D51" s="8"/>
      <c r="E51" s="8"/>
    </row>
    <row r="52" spans="2:5" ht="27">
      <c r="B52" s="19" t="s">
        <v>2</v>
      </c>
      <c r="C52" s="71">
        <f>C48+C26</f>
        <v>91280</v>
      </c>
      <c r="D52" s="12"/>
      <c r="E52" s="12"/>
    </row>
    <row r="53" spans="2:5" ht="13.5">
      <c r="B53" s="20" t="s">
        <v>102</v>
      </c>
      <c r="C53" s="69">
        <f>C52-C54</f>
        <v>6870</v>
      </c>
      <c r="D53" s="12"/>
      <c r="E53" s="12"/>
    </row>
    <row r="54" spans="2:4" ht="15" customHeight="1">
      <c r="B54" s="21" t="s">
        <v>101</v>
      </c>
      <c r="C54" s="69">
        <f>C50+C28</f>
        <v>84410</v>
      </c>
      <c r="D54" s="11"/>
    </row>
    <row r="55" ht="22.5" customHeight="1"/>
    <row r="56" spans="2:3" ht="13.5">
      <c r="B56" s="75" t="s">
        <v>70</v>
      </c>
      <c r="C56" s="75"/>
    </row>
    <row r="57" spans="2:3" ht="26.25">
      <c r="B57" s="20" t="s">
        <v>78</v>
      </c>
      <c r="C57" s="70">
        <f>IF(C52&gt;0,C26/C52,0)</f>
        <v>0.08424627519719544</v>
      </c>
    </row>
    <row r="58" spans="2:3" ht="26.25">
      <c r="B58" s="21" t="s">
        <v>72</v>
      </c>
      <c r="C58" s="70">
        <f>IF(C54&gt;0,C28/C54,0)</f>
        <v>0.04525530150456107</v>
      </c>
    </row>
  </sheetData>
  <sheetProtection sheet="1" objects="1" scenarios="1"/>
  <mergeCells count="4">
    <mergeCell ref="B1:F1"/>
    <mergeCell ref="B2:F2"/>
    <mergeCell ref="B4:F4"/>
    <mergeCell ref="B56:C56"/>
  </mergeCells>
  <dataValidations count="1">
    <dataValidation errorStyle="information" type="list" allowBlank="1" showInputMessage="1" showErrorMessage="1" error="Please select an option from the drop-down menu." sqref="E31:E47 E7:E25">
      <formula1>"Current, Ongoing"</formula1>
    </dataValidation>
  </dataValidations>
  <printOptions/>
  <pageMargins left="0.5" right="0.5" top="0.5" bottom="0.5" header="0.5" footer="0.5"/>
  <pageSetup fitToHeight="2" orientation="portrait" scale="76" r:id="rId2"/>
  <rowBreaks count="1" manualBreakCount="1">
    <brk id="28" max="5" man="1"/>
  </rowBreaks>
  <ignoredErrors>
    <ignoredError sqref="C53" formula="1"/>
    <ignoredError sqref="C48" formulaRange="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B1:H32"/>
  <sheetViews>
    <sheetView workbookViewId="0" topLeftCell="A1">
      <selection activeCell="A1" sqref="A1"/>
    </sheetView>
  </sheetViews>
  <sheetFormatPr defaultColWidth="9.140625" defaultRowHeight="12.75"/>
  <cols>
    <col min="1" max="1" width="9.140625" style="2" customWidth="1"/>
    <col min="2" max="2" width="35.7109375" style="1" customWidth="1"/>
    <col min="3" max="3" width="19.8515625" style="2" customWidth="1"/>
    <col min="4" max="4" width="13.00390625" style="2" customWidth="1"/>
    <col min="5" max="5" width="48.8515625" style="2" customWidth="1"/>
    <col min="6" max="16384" width="9.140625" style="2" customWidth="1"/>
  </cols>
  <sheetData>
    <row r="1" spans="2:8" ht="27.75">
      <c r="B1" s="74" t="s">
        <v>45</v>
      </c>
      <c r="C1" s="74"/>
      <c r="D1" s="74"/>
      <c r="E1" s="74"/>
      <c r="F1" s="23"/>
      <c r="G1" s="23"/>
      <c r="H1" s="23"/>
    </row>
    <row r="2" spans="2:8" ht="26.25" customHeight="1">
      <c r="B2" s="73" t="s">
        <v>122</v>
      </c>
      <c r="C2" s="73"/>
      <c r="D2" s="73"/>
      <c r="E2" s="73"/>
      <c r="F2" s="24"/>
      <c r="G2" s="24"/>
      <c r="H2" s="24"/>
    </row>
    <row r="4" spans="2:5" ht="27.75" customHeight="1">
      <c r="B4" s="72" t="s">
        <v>91</v>
      </c>
      <c r="C4" s="72"/>
      <c r="D4" s="72"/>
      <c r="E4" s="72"/>
    </row>
    <row r="6" spans="2:4" ht="12.75">
      <c r="B6" s="7" t="s">
        <v>36</v>
      </c>
      <c r="C6" s="77"/>
      <c r="D6" s="77"/>
    </row>
    <row r="7" spans="2:4" ht="12.75">
      <c r="B7" s="7"/>
      <c r="C7" s="6"/>
      <c r="D7" s="3"/>
    </row>
    <row r="8" spans="2:4" ht="12.75">
      <c r="B8" s="7" t="s">
        <v>35</v>
      </c>
      <c r="C8" s="78">
        <f ca="1">TODAY()</f>
        <v>39363</v>
      </c>
      <c r="D8" s="78"/>
    </row>
    <row r="9" spans="2:4" ht="12.75">
      <c r="B9" s="2"/>
      <c r="C9" s="4"/>
      <c r="D9" s="5"/>
    </row>
    <row r="11" spans="2:5" ht="18.75" customHeight="1">
      <c r="B11" s="14" t="s">
        <v>24</v>
      </c>
      <c r="C11" s="15" t="s">
        <v>28</v>
      </c>
      <c r="D11" s="16" t="s">
        <v>25</v>
      </c>
      <c r="E11" s="17" t="s">
        <v>26</v>
      </c>
    </row>
    <row r="12" spans="2:5" ht="39">
      <c r="B12" s="53" t="s">
        <v>16</v>
      </c>
      <c r="C12" s="54"/>
      <c r="D12" s="55" t="s">
        <v>27</v>
      </c>
      <c r="E12" s="56" t="s">
        <v>80</v>
      </c>
    </row>
    <row r="13" spans="2:5" ht="52.5">
      <c r="B13" s="57" t="s">
        <v>71</v>
      </c>
      <c r="C13" s="58"/>
      <c r="D13" s="59" t="s">
        <v>27</v>
      </c>
      <c r="E13" s="60" t="s">
        <v>96</v>
      </c>
    </row>
    <row r="14" spans="2:5" ht="13.5" customHeight="1">
      <c r="B14" s="61" t="s">
        <v>31</v>
      </c>
      <c r="C14" s="62"/>
      <c r="D14" s="63" t="s">
        <v>27</v>
      </c>
      <c r="E14" s="64" t="s">
        <v>81</v>
      </c>
    </row>
    <row r="15" spans="2:5" ht="39">
      <c r="B15" s="61" t="s">
        <v>32</v>
      </c>
      <c r="C15" s="62"/>
      <c r="D15" s="63" t="s">
        <v>27</v>
      </c>
      <c r="E15" s="64" t="s">
        <v>92</v>
      </c>
    </row>
    <row r="16" spans="2:5" ht="26.25">
      <c r="B16" s="61" t="s">
        <v>82</v>
      </c>
      <c r="C16" s="62"/>
      <c r="D16" s="63" t="s">
        <v>27</v>
      </c>
      <c r="E16" s="64" t="s">
        <v>83</v>
      </c>
    </row>
    <row r="17" spans="2:5" ht="26.25">
      <c r="B17" s="61" t="s">
        <v>84</v>
      </c>
      <c r="C17" s="62"/>
      <c r="D17" s="63" t="s">
        <v>27</v>
      </c>
      <c r="E17" s="64" t="s">
        <v>85</v>
      </c>
    </row>
    <row r="18" spans="2:5" ht="13.5" customHeight="1">
      <c r="B18" s="61" t="s">
        <v>12</v>
      </c>
      <c r="C18" s="62"/>
      <c r="D18" s="63" t="s">
        <v>27</v>
      </c>
      <c r="E18" s="64" t="s">
        <v>86</v>
      </c>
    </row>
    <row r="19" spans="2:5" ht="25.5" customHeight="1">
      <c r="B19" s="61" t="s">
        <v>11</v>
      </c>
      <c r="C19" s="62"/>
      <c r="D19" s="63" t="s">
        <v>27</v>
      </c>
      <c r="E19" s="64" t="s">
        <v>93</v>
      </c>
    </row>
    <row r="20" spans="2:5" ht="26.25">
      <c r="B20" s="61" t="s">
        <v>68</v>
      </c>
      <c r="C20" s="62"/>
      <c r="D20" s="63" t="s">
        <v>27</v>
      </c>
      <c r="E20" s="64" t="s">
        <v>94</v>
      </c>
    </row>
    <row r="21" spans="2:5" ht="26.25">
      <c r="B21" s="61" t="s">
        <v>97</v>
      </c>
      <c r="C21" s="62"/>
      <c r="D21" s="63" t="s">
        <v>27</v>
      </c>
      <c r="E21" s="64" t="s">
        <v>98</v>
      </c>
    </row>
    <row r="22" spans="2:5" ht="13.5" customHeight="1">
      <c r="B22" s="61" t="s">
        <v>13</v>
      </c>
      <c r="C22" s="62"/>
      <c r="D22" s="63" t="s">
        <v>27</v>
      </c>
      <c r="E22" s="64" t="s">
        <v>95</v>
      </c>
    </row>
    <row r="23" spans="2:5" ht="26.25">
      <c r="B23" s="61" t="s">
        <v>99</v>
      </c>
      <c r="C23" s="62"/>
      <c r="D23" s="63" t="s">
        <v>27</v>
      </c>
      <c r="E23" s="64" t="s">
        <v>100</v>
      </c>
    </row>
    <row r="24" spans="2:5" ht="51" customHeight="1">
      <c r="B24" s="61" t="s">
        <v>10</v>
      </c>
      <c r="C24" s="62"/>
      <c r="D24" s="63" t="s">
        <v>27</v>
      </c>
      <c r="E24" s="64" t="s">
        <v>126</v>
      </c>
    </row>
    <row r="25" spans="2:5" ht="26.25">
      <c r="B25" s="61" t="s">
        <v>69</v>
      </c>
      <c r="C25" s="62"/>
      <c r="D25" s="63" t="s">
        <v>27</v>
      </c>
      <c r="E25" s="64" t="s">
        <v>87</v>
      </c>
    </row>
    <row r="26" spans="2:5" ht="26.25">
      <c r="B26" s="61" t="s">
        <v>33</v>
      </c>
      <c r="C26" s="62"/>
      <c r="D26" s="63" t="s">
        <v>27</v>
      </c>
      <c r="E26" s="64" t="s">
        <v>88</v>
      </c>
    </row>
    <row r="27" spans="2:5" ht="26.25">
      <c r="B27" s="61" t="s">
        <v>9</v>
      </c>
      <c r="C27" s="62"/>
      <c r="D27" s="63" t="s">
        <v>27</v>
      </c>
      <c r="E27" s="64" t="s">
        <v>89</v>
      </c>
    </row>
    <row r="28" spans="2:5" ht="26.25">
      <c r="B28" s="61" t="s">
        <v>34</v>
      </c>
      <c r="C28" s="62"/>
      <c r="D28" s="63" t="s">
        <v>27</v>
      </c>
      <c r="E28" s="64" t="s">
        <v>90</v>
      </c>
    </row>
    <row r="29" spans="2:5" ht="12.75">
      <c r="B29" s="61"/>
      <c r="C29" s="62"/>
      <c r="D29" s="63" t="s">
        <v>27</v>
      </c>
      <c r="E29" s="64"/>
    </row>
    <row r="30" spans="2:5" ht="12.75">
      <c r="B30" s="61"/>
      <c r="C30" s="62"/>
      <c r="D30" s="63" t="s">
        <v>27</v>
      </c>
      <c r="E30" s="64"/>
    </row>
    <row r="31" spans="2:5" ht="12.75">
      <c r="B31" s="61"/>
      <c r="C31" s="62"/>
      <c r="D31" s="63" t="s">
        <v>27</v>
      </c>
      <c r="E31" s="64"/>
    </row>
    <row r="32" spans="2:5" ht="12.75">
      <c r="B32" s="65"/>
      <c r="C32" s="66"/>
      <c r="D32" s="67" t="s">
        <v>27</v>
      </c>
      <c r="E32" s="68"/>
    </row>
  </sheetData>
  <sheetProtection sheet="1" objects="1" scenarios="1"/>
  <mergeCells count="5">
    <mergeCell ref="B1:E1"/>
    <mergeCell ref="C6:D6"/>
    <mergeCell ref="C8:D8"/>
    <mergeCell ref="B4:E4"/>
    <mergeCell ref="B2:E2"/>
  </mergeCells>
  <conditionalFormatting sqref="D32">
    <cfRule type="cellIs" priority="1" dxfId="0" operator="equal" stopIfTrue="1">
      <formula>"Pending"</formula>
    </cfRule>
    <cfRule type="cellIs" priority="2" dxfId="1" operator="equal" stopIfTrue="1">
      <formula>"Initiated"</formula>
    </cfRule>
    <cfRule type="cellIs" priority="3" dxfId="2" operator="equal" stopIfTrue="1">
      <formula>"Complete"</formula>
    </cfRule>
  </conditionalFormatting>
  <conditionalFormatting sqref="D12:D31">
    <cfRule type="cellIs" priority="4" dxfId="0" operator="equal" stopIfTrue="1">
      <formula>"Pending"</formula>
    </cfRule>
    <cfRule type="cellIs" priority="5" dxfId="1" operator="equal" stopIfTrue="1">
      <formula>"Initiated"</formula>
    </cfRule>
    <cfRule type="cellIs" priority="6" dxfId="3" operator="equal" stopIfTrue="1">
      <formula>"Complete"</formula>
    </cfRule>
  </conditionalFormatting>
  <dataValidations count="1">
    <dataValidation errorStyle="information" type="list" allowBlank="1" showInputMessage="1" showErrorMessage="1" error="Please select an option from the drop-down menu." sqref="D12:D32">
      <formula1>"Pending, Initiated, Complete"</formula1>
    </dataValidation>
  </dataValidations>
  <printOptions/>
  <pageMargins left="0.5" right="0.5" top="0.5" bottom="0.5" header="0.5" footer="0.5"/>
  <pageSetup fitToHeight="1" fitToWidth="1" orientation="portrait" scale="71" r:id="rId2"/>
  <ignoredErrors>
    <ignoredError sqref="C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we</dc:description>
  <cp:lastModifiedBy>mashbrook</cp:lastModifiedBy>
  <cp:lastPrinted>2006-10-04T19:14:16Z</cp:lastPrinted>
  <dcterms:created xsi:type="dcterms:W3CDTF">2006-09-29T15:47:17Z</dcterms:created>
  <dcterms:modified xsi:type="dcterms:W3CDTF">2007-10-08T18:04:26Z</dcterms:modified>
  <cp:category/>
  <cp:version/>
  <cp:contentType/>
  <cp:contentStatus/>
</cp:coreProperties>
</file>